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605" activeTab="0"/>
  </bookViews>
  <sheets>
    <sheet name="新記入様式（2021.4改訂）" sheetId="1" r:id="rId1"/>
    <sheet name="新記入様式（2019.8改訂）" sheetId="2" r:id="rId2"/>
    <sheet name="記入様式（H30.7改訂）" sheetId="3" r:id="rId3"/>
    <sheet name="記入様式(旧仕様)" sheetId="4" r:id="rId4"/>
  </sheets>
  <definedNames>
    <definedName name="_xlnm.Print_Area" localSheetId="1">'新記入様式（2019.8改訂）'!$A$1:$AK$43</definedName>
    <definedName name="_xlnm.Print_Area" localSheetId="0">'新記入様式（2021.4改訂）'!$A$1:$AJ$87</definedName>
  </definedNames>
  <calcPr fullCalcOnLoad="1"/>
</workbook>
</file>

<file path=xl/comments1.xml><?xml version="1.0" encoding="utf-8"?>
<comments xmlns="http://schemas.openxmlformats.org/spreadsheetml/2006/main">
  <authors>
    <author>matsuki-sa</author>
  </authors>
  <commentList>
    <comment ref="A3" authorId="0">
      <text>
        <r>
          <rPr>
            <b/>
            <sz val="9"/>
            <rFont val="MS P ゴシック"/>
            <family val="3"/>
          </rPr>
          <t>リストから選択</t>
        </r>
      </text>
    </comment>
    <comment ref="S5" authorId="0">
      <text>
        <r>
          <rPr>
            <b/>
            <sz val="9"/>
            <rFont val="MS P ゴシック"/>
            <family val="3"/>
          </rPr>
          <t>半角入力</t>
        </r>
      </text>
    </comment>
    <comment ref="AU5" authorId="0">
      <text>
        <r>
          <rPr>
            <b/>
            <sz val="9"/>
            <rFont val="MS P ゴシック"/>
            <family val="3"/>
          </rPr>
          <t>試験孔の未固結強度管理値が表示さ
れない場合は、ここに管理値を入力</t>
        </r>
      </text>
    </comment>
    <comment ref="A12" authorId="0">
      <text>
        <r>
          <rPr>
            <b/>
            <sz val="9"/>
            <rFont val="MS P ゴシック"/>
            <family val="3"/>
          </rPr>
          <t>杭の用途を入力
橋台・橋脚の基礎
擁壁の基礎
ボックスカルバートの基礎
タンクの基礎
･･･など</t>
        </r>
      </text>
    </comment>
    <comment ref="B13" authorId="0">
      <text>
        <r>
          <rPr>
            <b/>
            <sz val="9"/>
            <rFont val="MS P ゴシック"/>
            <family val="3"/>
          </rPr>
          <t>リストから選択</t>
        </r>
      </text>
    </comment>
    <comment ref="B14" authorId="0">
      <text>
        <r>
          <rPr>
            <b/>
            <sz val="9"/>
            <rFont val="MS P ゴシック"/>
            <family val="3"/>
          </rPr>
          <t>半角入力
列が不足する場合は「15～20」など、
杭長を纏めて入力</t>
        </r>
      </text>
    </comment>
    <comment ref="B15" authorId="0">
      <text>
        <r>
          <rPr>
            <b/>
            <sz val="9"/>
            <rFont val="MS P ゴシック"/>
            <family val="3"/>
          </rPr>
          <t>半角入力</t>
        </r>
      </text>
    </comment>
    <comment ref="B16" authorId="0">
      <text>
        <r>
          <rPr>
            <b/>
            <sz val="9"/>
            <rFont val="MS P ゴシック"/>
            <family val="3"/>
          </rPr>
          <t>リストから選択</t>
        </r>
      </text>
    </comment>
    <comment ref="S16" authorId="0">
      <text>
        <r>
          <rPr>
            <b/>
            <sz val="9"/>
            <rFont val="MS P ゴシック"/>
            <family val="3"/>
          </rPr>
          <t>自動計算</t>
        </r>
      </text>
    </comment>
    <comment ref="B17" authorId="0">
      <text>
        <r>
          <rPr>
            <b/>
            <sz val="9"/>
            <rFont val="MS P ゴシック"/>
            <family val="3"/>
          </rPr>
          <t>DH408-95M、DH508-105M
DH558-110M、DH608-120M
DH658-135M、
TR-250、TR-350、TR-500
･･･など</t>
        </r>
      </text>
    </comment>
    <comment ref="B18" authorId="0">
      <text>
        <r>
          <rPr>
            <b/>
            <sz val="9"/>
            <rFont val="MS P ゴシック"/>
            <family val="3"/>
          </rPr>
          <t>○○社製 油圧式
○○社製 機械式
○○社製 水圧式
○○社製 油圧式１工程
○○社製 機械式１工程
･･･など</t>
        </r>
      </text>
    </comment>
    <comment ref="F19" authorId="0">
      <text>
        <r>
          <rPr>
            <b/>
            <sz val="9"/>
            <rFont val="MS P ゴシック"/>
            <family val="3"/>
          </rPr>
          <t>リストから選択</t>
        </r>
      </text>
    </comment>
    <comment ref="O19" authorId="0">
      <text>
        <r>
          <rPr>
            <b/>
            <sz val="9"/>
            <rFont val="MS P ゴシック"/>
            <family val="3"/>
          </rPr>
          <t>半角入力
標準配合：100％</t>
        </r>
      </text>
    </comment>
    <comment ref="AF19" authorId="0">
      <text>
        <r>
          <rPr>
            <b/>
            <sz val="9"/>
            <rFont val="MS P ゴシック"/>
            <family val="3"/>
          </rPr>
          <t>半角入力
標準注入量：40％</t>
        </r>
      </text>
    </comment>
    <comment ref="Q20" authorId="0">
      <text>
        <r>
          <rPr>
            <b/>
            <sz val="9"/>
            <rFont val="MS P ゴシック"/>
            <family val="3"/>
          </rPr>
          <t>半角入力
データがあれば入力して下さい</t>
        </r>
      </text>
    </comment>
    <comment ref="AE20" authorId="0">
      <text>
        <r>
          <rPr>
            <b/>
            <sz val="9"/>
            <rFont val="MS P ゴシック"/>
            <family val="3"/>
          </rPr>
          <t>半角入力
データがあれば入力して下さい</t>
        </r>
      </text>
    </comment>
    <comment ref="B21" authorId="0">
      <text>
        <r>
          <rPr>
            <b/>
            <sz val="9"/>
            <rFont val="MS P ゴシック"/>
            <family val="3"/>
          </rPr>
          <t>未固結試料採取装置で採取したもの</t>
        </r>
      </text>
    </comment>
    <comment ref="L21" authorId="0">
      <text>
        <r>
          <rPr>
            <b/>
            <sz val="9"/>
            <rFont val="MS P ゴシック"/>
            <family val="3"/>
          </rPr>
          <t>半角入力
３個のデータの平均値</t>
        </r>
      </text>
    </comment>
    <comment ref="T21" authorId="0">
      <text>
        <r>
          <rPr>
            <b/>
            <sz val="9"/>
            <rFont val="MS P ゴシック"/>
            <family val="3"/>
          </rPr>
          <t>自動入力
「0」と表示される場合は、「圧縮強度リスト」の該当
項目に数値を入力するか、このセルに直接入力する</t>
        </r>
      </text>
    </comment>
    <comment ref="L22" authorId="0">
      <text>
        <r>
          <rPr>
            <b/>
            <sz val="9"/>
            <rFont val="MS P ゴシック"/>
            <family val="3"/>
          </rPr>
          <t>半角入力
３個のデータの平均値</t>
        </r>
      </text>
    </comment>
    <comment ref="T22" authorId="0">
      <text>
        <r>
          <rPr>
            <b/>
            <sz val="9"/>
            <rFont val="MS P ゴシック"/>
            <family val="3"/>
          </rPr>
          <t>自動入力
「0」と表示される場合は、「圧縮強度リスト」の該当
項目に数値を入力するか、このセルに直接入力する</t>
        </r>
      </text>
    </comment>
    <comment ref="L23" authorId="0">
      <text>
        <r>
          <rPr>
            <b/>
            <sz val="9"/>
            <rFont val="MS P ゴシック"/>
            <family val="3"/>
          </rPr>
          <t>半角入力
３個のデータの平均値</t>
        </r>
      </text>
    </comment>
    <comment ref="B24" authorId="0">
      <text>
        <r>
          <rPr>
            <b/>
            <sz val="9"/>
            <rFont val="MS P ゴシック"/>
            <family val="3"/>
          </rPr>
          <t>データがあれば入力</t>
        </r>
      </text>
    </comment>
    <comment ref="L24" authorId="0">
      <text>
        <r>
          <rPr>
            <b/>
            <sz val="9"/>
            <rFont val="MS P ゴシック"/>
            <family val="3"/>
          </rPr>
          <t>半角入力
３個のデータの平均値</t>
        </r>
      </text>
    </comment>
    <comment ref="B25" authorId="0">
      <text>
        <r>
          <rPr>
            <b/>
            <sz val="9"/>
            <rFont val="MS P ゴシック"/>
            <family val="3"/>
          </rPr>
          <t>未固結試料採取装置または
ｵｰﾊﾞｰﾌﾛｰから採取したもの</t>
        </r>
      </text>
    </comment>
    <comment ref="L25" authorId="0">
      <text>
        <r>
          <rPr>
            <b/>
            <sz val="9"/>
            <rFont val="MS P ゴシック"/>
            <family val="3"/>
          </rPr>
          <t>半角入力
３個のデータの平均値</t>
        </r>
      </text>
    </comment>
    <comment ref="L26" authorId="0">
      <text>
        <r>
          <rPr>
            <b/>
            <sz val="9"/>
            <rFont val="MS P ゴシック"/>
            <family val="3"/>
          </rPr>
          <t>半角入力
３個のデータの平均値</t>
        </r>
      </text>
    </comment>
    <comment ref="L27" authorId="0">
      <text>
        <r>
          <rPr>
            <b/>
            <sz val="9"/>
            <rFont val="MS P ゴシック"/>
            <family val="3"/>
          </rPr>
          <t>半角入力
３個のデータの平均値</t>
        </r>
      </text>
    </comment>
    <comment ref="L28" authorId="0">
      <text>
        <r>
          <rPr>
            <b/>
            <sz val="9"/>
            <rFont val="MS P ゴシック"/>
            <family val="3"/>
          </rPr>
          <t>半角入力
３個のデータの平均値</t>
        </r>
      </text>
    </comment>
    <comment ref="L29" authorId="0">
      <text>
        <r>
          <rPr>
            <b/>
            <sz val="9"/>
            <rFont val="MS P ゴシック"/>
            <family val="3"/>
          </rPr>
          <t>半角入力
３個のデータの平均値</t>
        </r>
      </text>
    </comment>
    <comment ref="L30" authorId="0">
      <text>
        <r>
          <rPr>
            <b/>
            <sz val="9"/>
            <rFont val="MS P ゴシック"/>
            <family val="3"/>
          </rPr>
          <t>半角入力
３個のデータの平均値</t>
        </r>
      </text>
    </comment>
    <comment ref="L31" authorId="0">
      <text>
        <r>
          <rPr>
            <b/>
            <sz val="9"/>
            <rFont val="MS P ゴシック"/>
            <family val="3"/>
          </rPr>
          <t>半角入力
３個のデータの平均値</t>
        </r>
      </text>
    </comment>
    <comment ref="L32" authorId="0">
      <text>
        <r>
          <rPr>
            <b/>
            <sz val="9"/>
            <rFont val="MS P ゴシック"/>
            <family val="3"/>
          </rPr>
          <t>半角入力
３個のデータの平均値</t>
        </r>
      </text>
    </comment>
    <comment ref="L33" authorId="0">
      <text>
        <r>
          <rPr>
            <b/>
            <sz val="9"/>
            <rFont val="MS P ゴシック"/>
            <family val="3"/>
          </rPr>
          <t>半角入力
３個のデータの平均値</t>
        </r>
      </text>
    </comment>
    <comment ref="L34" authorId="0">
      <text>
        <r>
          <rPr>
            <b/>
            <sz val="9"/>
            <rFont val="MS P ゴシック"/>
            <family val="3"/>
          </rPr>
          <t>半角入力
３個のデータの平均値</t>
        </r>
      </text>
    </comment>
    <comment ref="L35" authorId="0">
      <text>
        <r>
          <rPr>
            <b/>
            <sz val="9"/>
            <rFont val="MS P ゴシック"/>
            <family val="3"/>
          </rPr>
          <t>半角入力
３個のデータの平均値</t>
        </r>
      </text>
    </comment>
    <comment ref="L36" authorId="0">
      <text>
        <r>
          <rPr>
            <b/>
            <sz val="9"/>
            <rFont val="MS P ゴシック"/>
            <family val="3"/>
          </rPr>
          <t>半角入力
３個のデータの平均値</t>
        </r>
      </text>
    </comment>
    <comment ref="L37" authorId="0">
      <text>
        <r>
          <rPr>
            <b/>
            <sz val="9"/>
            <rFont val="MS P ゴシック"/>
            <family val="3"/>
          </rPr>
          <t>半角入力
３個のデータの平均値</t>
        </r>
      </text>
    </comment>
    <comment ref="L38" authorId="0">
      <text>
        <r>
          <rPr>
            <b/>
            <sz val="9"/>
            <rFont val="MS P ゴシック"/>
            <family val="3"/>
          </rPr>
          <t>半角入力
３個のデータの平均値</t>
        </r>
      </text>
    </comment>
    <comment ref="L39" authorId="0">
      <text>
        <r>
          <rPr>
            <b/>
            <sz val="9"/>
            <rFont val="MS P ゴシック"/>
            <family val="3"/>
          </rPr>
          <t>半角入力
３個のデータの平均値</t>
        </r>
      </text>
    </comment>
    <comment ref="L40" authorId="0">
      <text>
        <r>
          <rPr>
            <b/>
            <sz val="9"/>
            <rFont val="MS P ゴシック"/>
            <family val="3"/>
          </rPr>
          <t>半角入力
３個のデータの平均値</t>
        </r>
      </text>
    </comment>
    <comment ref="A42" authorId="0">
      <text>
        <r>
          <rPr>
            <b/>
            <sz val="9"/>
            <rFont val="MS P ゴシック"/>
            <family val="3"/>
          </rPr>
          <t>特記事項があれば入力</t>
        </r>
      </text>
    </comment>
    <comment ref="B28" authorId="0">
      <text>
        <r>
          <rPr>
            <b/>
            <sz val="9"/>
            <rFont val="MS P ゴシック"/>
            <family val="3"/>
          </rPr>
          <t>データがあれば入力</t>
        </r>
      </text>
    </comment>
    <comment ref="B31" authorId="0">
      <text>
        <r>
          <rPr>
            <b/>
            <sz val="9"/>
            <rFont val="MS P ゴシック"/>
            <family val="3"/>
          </rPr>
          <t>未固結試料採取装置または
ｵｰﾊﾞｰﾌﾛｰから採取したもの</t>
        </r>
      </text>
    </comment>
    <comment ref="B36" authorId="0">
      <text>
        <r>
          <rPr>
            <b/>
            <sz val="9"/>
            <rFont val="MS P ゴシック"/>
            <family val="3"/>
          </rPr>
          <t>データがあれば入力</t>
        </r>
      </text>
    </comment>
    <comment ref="A19" authorId="0">
      <text>
        <r>
          <rPr>
            <b/>
            <sz val="9"/>
            <rFont val="MS P ゴシック"/>
            <family val="3"/>
          </rPr>
          <t>掘削全長に対して特殊地盤が占める
割合が50％以上の場合に実施する</t>
        </r>
      </text>
    </comment>
    <comment ref="A25" authorId="0">
      <text>
        <r>
          <rPr>
            <b/>
            <sz val="9"/>
            <rFont val="MS P ゴシック"/>
            <family val="3"/>
          </rPr>
          <t>全ての地盤に関して実施する</t>
        </r>
      </text>
    </comment>
    <comment ref="A31" authorId="0">
      <text>
        <r>
          <rPr>
            <b/>
            <sz val="9"/>
            <rFont val="MS P ゴシック"/>
            <family val="3"/>
          </rPr>
          <t>全ての地盤に関して実施する</t>
        </r>
      </text>
    </comment>
    <comment ref="A41" authorId="0">
      <text>
        <r>
          <rPr>
            <b/>
            <sz val="9"/>
            <rFont val="MS P ゴシック"/>
            <family val="3"/>
          </rPr>
          <t>ボーリング柱状図に杭設置状況が判るよう
杭姿図や杭設置深度を明記したものを添付</t>
        </r>
      </text>
    </comment>
    <comment ref="S11" authorId="0">
      <text>
        <r>
          <rPr>
            <b/>
            <sz val="9"/>
            <rFont val="MS P ゴシック"/>
            <family val="3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matsuki-sa</author>
  </authors>
  <commentList>
    <comment ref="C13" authorId="0">
      <text>
        <r>
          <rPr>
            <b/>
            <sz val="9"/>
            <rFont val="MS P ゴシック"/>
            <family val="3"/>
          </rPr>
          <t>リストから選択</t>
        </r>
      </text>
    </comment>
    <comment ref="C14" authorId="0">
      <text>
        <r>
          <rPr>
            <b/>
            <sz val="9"/>
            <rFont val="MS P ゴシック"/>
            <family val="3"/>
          </rPr>
          <t>半角入力
列が不足する場合は「15～20」など、
杭長を纏めて入力</t>
        </r>
      </text>
    </comment>
    <comment ref="AE2" authorId="0">
      <text>
        <r>
          <rPr>
            <b/>
            <sz val="9"/>
            <rFont val="MS P ゴシック"/>
            <family val="3"/>
          </rPr>
          <t>リストから選択</t>
        </r>
      </text>
    </comment>
    <comment ref="C15" authorId="0">
      <text>
        <r>
          <rPr>
            <b/>
            <sz val="9"/>
            <rFont val="MS P ゴシック"/>
            <family val="3"/>
          </rPr>
          <t>半角入力</t>
        </r>
      </text>
    </comment>
    <comment ref="C16" authorId="0">
      <text>
        <r>
          <rPr>
            <b/>
            <sz val="9"/>
            <rFont val="MS P ゴシック"/>
            <family val="3"/>
          </rPr>
          <t>自動計算</t>
        </r>
      </text>
    </comment>
    <comment ref="AG19" authorId="0">
      <text>
        <r>
          <rPr>
            <b/>
            <sz val="9"/>
            <rFont val="MS P ゴシック"/>
            <family val="3"/>
          </rPr>
          <t>半角入力
標準注入量：40％</t>
        </r>
      </text>
    </comment>
    <comment ref="P19" authorId="0">
      <text>
        <r>
          <rPr>
            <b/>
            <sz val="9"/>
            <rFont val="MS P ゴシック"/>
            <family val="3"/>
          </rPr>
          <t>半角入力
標準配合：100％</t>
        </r>
      </text>
    </comment>
    <comment ref="G19" authorId="0">
      <text>
        <r>
          <rPr>
            <b/>
            <sz val="9"/>
            <rFont val="MS P ゴシック"/>
            <family val="3"/>
          </rPr>
          <t>リストから選択</t>
        </r>
      </text>
    </comment>
    <comment ref="B3" authorId="0">
      <text>
        <r>
          <rPr>
            <b/>
            <sz val="9"/>
            <rFont val="MS P ゴシック"/>
            <family val="3"/>
          </rPr>
          <t>リストから選択</t>
        </r>
      </text>
    </comment>
    <comment ref="M21" authorId="0">
      <text>
        <r>
          <rPr>
            <b/>
            <sz val="9"/>
            <rFont val="MS P ゴシック"/>
            <family val="3"/>
          </rPr>
          <t>半角入力</t>
        </r>
      </text>
    </comment>
    <comment ref="M22" authorId="0">
      <text>
        <r>
          <rPr>
            <b/>
            <sz val="9"/>
            <rFont val="MS P ゴシック"/>
            <family val="3"/>
          </rPr>
          <t>半角入力</t>
        </r>
      </text>
    </comment>
    <comment ref="M23" authorId="0">
      <text>
        <r>
          <rPr>
            <b/>
            <sz val="9"/>
            <rFont val="MS P ゴシック"/>
            <family val="3"/>
          </rPr>
          <t>半角入力</t>
        </r>
      </text>
    </comment>
    <comment ref="M24" authorId="0">
      <text>
        <r>
          <rPr>
            <b/>
            <sz val="9"/>
            <rFont val="MS P ゴシック"/>
            <family val="3"/>
          </rPr>
          <t>半角入力</t>
        </r>
      </text>
    </comment>
    <comment ref="M25" authorId="0">
      <text>
        <r>
          <rPr>
            <b/>
            <sz val="9"/>
            <rFont val="MS P ゴシック"/>
            <family val="3"/>
          </rPr>
          <t>半角入力</t>
        </r>
      </text>
    </comment>
    <comment ref="M26" authorId="0">
      <text>
        <r>
          <rPr>
            <b/>
            <sz val="9"/>
            <rFont val="MS P ゴシック"/>
            <family val="3"/>
          </rPr>
          <t>半角入力</t>
        </r>
      </text>
    </comment>
    <comment ref="M27" authorId="0">
      <text>
        <r>
          <rPr>
            <b/>
            <sz val="9"/>
            <rFont val="MS P ゴシック"/>
            <family val="3"/>
          </rPr>
          <t>半角入力</t>
        </r>
      </text>
    </comment>
    <comment ref="M28" authorId="0">
      <text>
        <r>
          <rPr>
            <b/>
            <sz val="9"/>
            <rFont val="MS P ゴシック"/>
            <family val="3"/>
          </rPr>
          <t>半角入力</t>
        </r>
      </text>
    </comment>
    <comment ref="M29" authorId="0">
      <text>
        <r>
          <rPr>
            <b/>
            <sz val="9"/>
            <rFont val="MS P ゴシック"/>
            <family val="3"/>
          </rPr>
          <t>半角入力</t>
        </r>
      </text>
    </comment>
    <comment ref="M30" authorId="0">
      <text>
        <r>
          <rPr>
            <b/>
            <sz val="9"/>
            <rFont val="MS P ゴシック"/>
            <family val="3"/>
          </rPr>
          <t>半角入力</t>
        </r>
      </text>
    </comment>
    <comment ref="M31" authorId="0">
      <text>
        <r>
          <rPr>
            <b/>
            <sz val="9"/>
            <rFont val="MS P ゴシック"/>
            <family val="3"/>
          </rPr>
          <t>半角入力</t>
        </r>
      </text>
    </comment>
    <comment ref="M32" authorId="0">
      <text>
        <r>
          <rPr>
            <b/>
            <sz val="9"/>
            <rFont val="MS P ゴシック"/>
            <family val="3"/>
          </rPr>
          <t>半角入力</t>
        </r>
      </text>
    </comment>
    <comment ref="M33" authorId="0">
      <text>
        <r>
          <rPr>
            <b/>
            <sz val="9"/>
            <rFont val="MS P ゴシック"/>
            <family val="3"/>
          </rPr>
          <t>半角入力</t>
        </r>
      </text>
    </comment>
    <comment ref="M34" authorId="0">
      <text>
        <r>
          <rPr>
            <b/>
            <sz val="9"/>
            <rFont val="MS P ゴシック"/>
            <family val="3"/>
          </rPr>
          <t>半角入力</t>
        </r>
      </text>
    </comment>
    <comment ref="M35" authorId="0">
      <text>
        <r>
          <rPr>
            <b/>
            <sz val="9"/>
            <rFont val="MS P ゴシック"/>
            <family val="3"/>
          </rPr>
          <t>半角入力</t>
        </r>
      </text>
    </comment>
    <comment ref="M36" authorId="0">
      <text>
        <r>
          <rPr>
            <b/>
            <sz val="9"/>
            <rFont val="MS P ゴシック"/>
            <family val="3"/>
          </rPr>
          <t>半角入力</t>
        </r>
      </text>
    </comment>
    <comment ref="M37" authorId="0">
      <text>
        <r>
          <rPr>
            <b/>
            <sz val="9"/>
            <rFont val="MS P ゴシック"/>
            <family val="3"/>
          </rPr>
          <t>半角入力</t>
        </r>
      </text>
    </comment>
    <comment ref="M38" authorId="0">
      <text>
        <r>
          <rPr>
            <b/>
            <sz val="9"/>
            <rFont val="MS P ゴシック"/>
            <family val="3"/>
          </rPr>
          <t>半角入力</t>
        </r>
      </text>
    </comment>
    <comment ref="M39" authorId="0">
      <text>
        <r>
          <rPr>
            <b/>
            <sz val="9"/>
            <rFont val="MS P ゴシック"/>
            <family val="3"/>
          </rPr>
          <t>半角入力</t>
        </r>
      </text>
    </comment>
    <comment ref="M40" authorId="0">
      <text>
        <r>
          <rPr>
            <b/>
            <sz val="9"/>
            <rFont val="MS P ゴシック"/>
            <family val="3"/>
          </rPr>
          <t>半角入力</t>
        </r>
      </text>
    </comment>
    <comment ref="B12" authorId="0">
      <text>
        <r>
          <rPr>
            <b/>
            <sz val="9"/>
            <rFont val="MS P ゴシック"/>
            <family val="3"/>
          </rPr>
          <t>杭の用途を入力
橋台・橋脚の基礎
擁壁の基礎
ボックスカルバートの基礎
タンクの基礎
･･･など</t>
        </r>
      </text>
    </comment>
    <comment ref="C17" authorId="0">
      <text>
        <r>
          <rPr>
            <b/>
            <sz val="9"/>
            <rFont val="MS P ゴシック"/>
            <family val="3"/>
          </rPr>
          <t>DH408-95M、DH508-105M
DH558-110M、DH608-120M
DH658-135M、
TR-250、TR-350、TR-500
･･･など</t>
        </r>
      </text>
    </comment>
    <comment ref="C18" authorId="0">
      <text>
        <r>
          <rPr>
            <b/>
            <sz val="9"/>
            <rFont val="MS P ゴシック"/>
            <family val="3"/>
          </rPr>
          <t>○○社製 油圧式
○○社製 機械式
○○社製 水圧式
○○社製 油圧式１工程
○○社製 機械式１工程
･･･など</t>
        </r>
      </text>
    </comment>
    <comment ref="C25" authorId="0">
      <text>
        <r>
          <rPr>
            <b/>
            <sz val="9"/>
            <rFont val="MS P ゴシック"/>
            <family val="3"/>
          </rPr>
          <t>データがあれば入力
未固結試料採取装置または
ｵｰﾊﾞｰﾌﾛｰから採取したもの</t>
        </r>
      </text>
    </comment>
    <comment ref="C33" authorId="0">
      <text>
        <r>
          <rPr>
            <b/>
            <sz val="9"/>
            <rFont val="MS P ゴシック"/>
            <family val="3"/>
          </rPr>
          <t>データがあれば入力</t>
        </r>
      </text>
    </comment>
    <comment ref="U21" authorId="0">
      <text>
        <r>
          <rPr>
            <b/>
            <sz val="9"/>
            <rFont val="MS P ゴシック"/>
            <family val="3"/>
          </rPr>
          <t>自動入力
「0」と表示される場合は、「圧縮強度リスト」の該当
項目に数値を入力するか、このセルに直接入力する</t>
        </r>
      </text>
    </comment>
    <comment ref="U22" authorId="0">
      <text>
        <r>
          <rPr>
            <b/>
            <sz val="9"/>
            <rFont val="MS P ゴシック"/>
            <family val="3"/>
          </rPr>
          <t>自動入力
「0」と表示される場合は、「圧縮強度リスト」の該当
項目に数値を入力するか、このセルに直接入力する</t>
        </r>
      </text>
    </comment>
    <comment ref="R20" authorId="0">
      <text>
        <r>
          <rPr>
            <b/>
            <sz val="9"/>
            <rFont val="MS P ゴシック"/>
            <family val="3"/>
          </rPr>
          <t>半角入力
データがあれば入力して下さい</t>
        </r>
      </text>
    </comment>
    <comment ref="AF20" authorId="0">
      <text>
        <r>
          <rPr>
            <b/>
            <sz val="9"/>
            <rFont val="MS P ゴシック"/>
            <family val="3"/>
          </rPr>
          <t>半角入力
データがあれば入力して下さい</t>
        </r>
      </text>
    </comment>
    <comment ref="B42" authorId="0">
      <text>
        <r>
          <rPr>
            <b/>
            <sz val="9"/>
            <rFont val="MS P ゴシック"/>
            <family val="3"/>
          </rPr>
          <t>特記事項があれば入力</t>
        </r>
      </text>
    </comment>
    <comment ref="C21" authorId="0">
      <text>
        <r>
          <rPr>
            <b/>
            <sz val="9"/>
            <rFont val="MS P ゴシック"/>
            <family val="3"/>
          </rPr>
          <t>未固結試料採取装置で採取したもの</t>
        </r>
      </text>
    </comment>
    <comment ref="C24" authorId="0">
      <text>
        <r>
          <rPr>
            <b/>
            <sz val="9"/>
            <rFont val="MS P ゴシック"/>
            <family val="3"/>
          </rPr>
          <t>データがあれば入力</t>
        </r>
      </text>
    </comment>
    <comment ref="S5" authorId="0">
      <text>
        <r>
          <rPr>
            <b/>
            <sz val="9"/>
            <rFont val="MS P ゴシック"/>
            <family val="3"/>
          </rPr>
          <t>半角入力</t>
        </r>
      </text>
    </comment>
    <comment ref="AW5" authorId="0">
      <text>
        <r>
          <rPr>
            <b/>
            <sz val="9"/>
            <rFont val="MS P ゴシック"/>
            <family val="3"/>
          </rPr>
          <t>試験孔の未固結強度管理値が表示さ
れない場合は、ここに管理値を入力</t>
        </r>
      </text>
    </comment>
    <comment ref="T16" authorId="0">
      <text>
        <r>
          <rPr>
            <b/>
            <sz val="9"/>
            <rFont val="MS P ゴシック"/>
            <family val="3"/>
          </rPr>
          <t>自動計算</t>
        </r>
      </text>
    </comment>
    <comment ref="H16" authorId="0">
      <text>
        <r>
          <rPr>
            <b/>
            <sz val="9"/>
            <rFont val="MS P ゴシック"/>
            <family val="3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<sst xmlns="http://schemas.openxmlformats.org/spreadsheetml/2006/main" count="614" uniqueCount="175">
  <si>
    <t>工期</t>
  </si>
  <si>
    <t>会員社名</t>
  </si>
  <si>
    <t>記入担当者</t>
  </si>
  <si>
    <t>現場管理者</t>
  </si>
  <si>
    <t>工事件名</t>
  </si>
  <si>
    <t>工事場所</t>
  </si>
  <si>
    <t>発注者</t>
  </si>
  <si>
    <t>総合施工</t>
  </si>
  <si>
    <t>杭施工</t>
  </si>
  <si>
    <t>施工方法</t>
  </si>
  <si>
    <t>杭明細</t>
  </si>
  <si>
    <t>施工機械</t>
  </si>
  <si>
    <t>添付資料</t>
  </si>
  <si>
    <t>備考</t>
  </si>
  <si>
    <t>COPITA型プレボーリング杭工法</t>
  </si>
  <si>
    <t>・杭径：</t>
  </si>
  <si>
    <t>・本数：</t>
  </si>
  <si>
    <t>未固結試料採取装置：</t>
  </si>
  <si>
    <t>平成</t>
  </si>
  <si>
    <t>年</t>
  </si>
  <si>
    <t>～</t>
  </si>
  <si>
    <t>月</t>
  </si>
  <si>
    <t>既製杭施工管理技士No.</t>
  </si>
  <si>
    <t>土木PB講習会受講証No.</t>
  </si>
  <si>
    <t>本</t>
  </si>
  <si>
    <t>・杭伏図：</t>
  </si>
  <si>
    <t>・ボーリング柱状図（杭の深度も記入）：</t>
  </si>
  <si>
    <t>・その他：</t>
  </si>
  <si>
    <t>連絡先：</t>
  </si>
  <si>
    <t>：</t>
  </si>
  <si>
    <t>杭打ち機本体</t>
  </si>
  <si>
    <t>補助クレーン</t>
  </si>
  <si>
    <t>減速機</t>
  </si>
  <si>
    <t>管理装置</t>
  </si>
  <si>
    <t>採取直後の温度：</t>
  </si>
  <si>
    <t>℃</t>
  </si>
  <si>
    <t>採取直後の測定密度：</t>
  </si>
  <si>
    <t>→</t>
  </si>
  <si>
    <t>・施工管理者</t>
  </si>
  <si>
    <t>・施工業者（工事店）</t>
  </si>
  <si>
    <t>（基準値）</t>
  </si>
  <si>
    <t>ブロック名：</t>
  </si>
  <si>
    <r>
      <t>g/cm</t>
    </r>
    <r>
      <rPr>
        <vertAlign val="superscript"/>
        <sz val="10"/>
        <color indexed="8"/>
        <rFont val="ＭＳ Ｐゴシック"/>
        <family val="3"/>
      </rPr>
      <t>3</t>
    </r>
  </si>
  <si>
    <r>
      <t>N/mm</t>
    </r>
    <r>
      <rPr>
        <vertAlign val="superscript"/>
        <sz val="10"/>
        <color indexed="8"/>
        <rFont val="ＭＳ Ｐゴシック"/>
        <family val="3"/>
      </rPr>
      <t>2</t>
    </r>
  </si>
  <si>
    <r>
      <t>・σ</t>
    </r>
    <r>
      <rPr>
        <vertAlign val="sub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＝</t>
    </r>
  </si>
  <si>
    <r>
      <t>・σ</t>
    </r>
    <r>
      <rPr>
        <vertAlign val="subscript"/>
        <sz val="10"/>
        <color indexed="8"/>
        <rFont val="ＭＳ Ｐゴシック"/>
        <family val="3"/>
      </rPr>
      <t>7</t>
    </r>
    <r>
      <rPr>
        <sz val="10"/>
        <color indexed="8"/>
        <rFont val="ＭＳ Ｐゴシック"/>
        <family val="3"/>
      </rPr>
      <t>＝</t>
    </r>
  </si>
  <si>
    <r>
      <t>・σ</t>
    </r>
    <r>
      <rPr>
        <vertAlign val="subscript"/>
        <sz val="10"/>
        <color indexed="8"/>
        <rFont val="ＭＳ Ｐゴシック"/>
        <family val="3"/>
      </rPr>
      <t>28</t>
    </r>
    <r>
      <rPr>
        <sz val="10"/>
        <color indexed="8"/>
        <rFont val="ＭＳ Ｐゴシック"/>
        <family val="3"/>
      </rPr>
      <t>＝</t>
    </r>
  </si>
  <si>
    <t>試験孔での
未固結採取
試料</t>
  </si>
  <si>
    <t>本設杭での
未固結採取
試料</t>
  </si>
  <si>
    <t>・上記以外の杭周固定部ソイルセメント未固結試料、固化体の圧縮強度試験結果：</t>
  </si>
  <si>
    <t>COPITA型プレボーリング杭工法報告書（案）</t>
  </si>
  <si>
    <t>（本設杭採取の1本目）</t>
  </si>
  <si>
    <t>有 ・ 無</t>
  </si>
  <si>
    <t>有  ・  無</t>
  </si>
  <si>
    <t>有  ・  無</t>
  </si>
  <si>
    <t>工事概要有り</t>
  </si>
  <si>
    <t>使用ｾﾒﾝﾄ：</t>
  </si>
  <si>
    <r>
      <t xml:space="preserve">※上杭仕様
</t>
    </r>
    <r>
      <rPr>
        <sz val="9"/>
        <color indexed="8"/>
        <rFont val="ＭＳ Ｐゴシック"/>
        <family val="3"/>
      </rPr>
      <t>(杭体内補強鉄筋仕様含む)</t>
    </r>
  </si>
  <si>
    <t>・杭長と構成：</t>
  </si>
  <si>
    <t>* 杭リスト詳細は添付資料（別紙の工事概要）を参照のこと。</t>
  </si>
  <si>
    <t>基礎施工士No.</t>
  </si>
  <si>
    <t>ＣＯＰＩＴＡ型PB杭講習会受講証No.</t>
  </si>
  <si>
    <t>発  注  者</t>
  </si>
  <si>
    <r>
      <t>g/cm</t>
    </r>
    <r>
      <rPr>
        <vertAlign val="superscript"/>
        <sz val="10"/>
        <color indexed="8"/>
        <rFont val="ＭＳ Ｐゴシック"/>
        <family val="3"/>
      </rPr>
      <t>3</t>
    </r>
  </si>
  <si>
    <t>W／Ｃ</t>
  </si>
  <si>
    <t>％</t>
  </si>
  <si>
    <t>％</t>
  </si>
  <si>
    <t>杭周部掘削体積に対する注入率</t>
  </si>
  <si>
    <t>杭　明　細</t>
  </si>
  <si>
    <t>杭  施  工</t>
  </si>
  <si>
    <t>工     期</t>
  </si>
  <si>
    <t>（管理値）</t>
  </si>
  <si>
    <t>　</t>
  </si>
  <si>
    <t>支　　部 ：</t>
  </si>
  <si>
    <t>・杭打機本体</t>
  </si>
  <si>
    <t>・未固結試料採取装置</t>
  </si>
  <si>
    <t>-</t>
  </si>
  <si>
    <t>杭の用途</t>
  </si>
  <si>
    <t>・杭径(mm)：</t>
  </si>
  <si>
    <t>・杭長( m )：</t>
  </si>
  <si>
    <t>・本数(ｾｯﾄ)：</t>
  </si>
  <si>
    <t>・合計(ｾｯﾄ)：</t>
  </si>
  <si>
    <t>連絡先電話番号</t>
  </si>
  <si>
    <t>一般社団法人 コンクリートパイル・ポール協会</t>
  </si>
  <si>
    <t>添付資料</t>
  </si>
  <si>
    <t>備　　　考</t>
  </si>
  <si>
    <t>支部リスト</t>
  </si>
  <si>
    <t>北海道</t>
  </si>
  <si>
    <t>東　北</t>
  </si>
  <si>
    <t>関　東</t>
  </si>
  <si>
    <t>北信越</t>
  </si>
  <si>
    <t>山　静</t>
  </si>
  <si>
    <t>中　部</t>
  </si>
  <si>
    <t>関　西</t>
  </si>
  <si>
    <t>中四国</t>
  </si>
  <si>
    <t>九　州</t>
  </si>
  <si>
    <t>平成</t>
  </si>
  <si>
    <t>令和</t>
  </si>
  <si>
    <t>杭径リスト</t>
  </si>
  <si>
    <t>ｾﾒﾝﾄリスト</t>
  </si>
  <si>
    <t>高炉Ｂ種</t>
  </si>
  <si>
    <t>ｴｺｾﾒﾝﾄ</t>
  </si>
  <si>
    <t>ｼﾘｶｾﾒﾝﾄ</t>
  </si>
  <si>
    <t>その他</t>
  </si>
  <si>
    <t>未固結試料</t>
  </si>
  <si>
    <t>①</t>
  </si>
  <si>
    <t>②</t>
  </si>
  <si>
    <t>③</t>
  </si>
  <si>
    <t>④</t>
  </si>
  <si>
    <t>年リスト</t>
  </si>
  <si>
    <t>元号リスト</t>
  </si>
  <si>
    <t>元</t>
  </si>
  <si>
    <t>⑤</t>
  </si>
  <si>
    <t>⑥</t>
  </si>
  <si>
    <t>⑦</t>
  </si>
  <si>
    <t>⑧</t>
  </si>
  <si>
    <t>有り</t>
  </si>
  <si>
    <t>無し</t>
  </si>
  <si>
    <t>添付資料リスト</t>
  </si>
  <si>
    <t>月リスト</t>
  </si>
  <si>
    <t>高炉Ｂ種</t>
  </si>
  <si>
    <t>σ3</t>
  </si>
  <si>
    <t>σ7</t>
  </si>
  <si>
    <t>ｾﾒﾝﾄ／材齢</t>
  </si>
  <si>
    <t>圧縮強度リスト</t>
  </si>
  <si>
    <t>・セメント：</t>
  </si>
  <si>
    <t>・W／Ｃ：</t>
  </si>
  <si>
    <t>・杭周部掘削体積に対する注入量：</t>
  </si>
  <si>
    <t>・採取直後の測定密度：</t>
  </si>
  <si>
    <t>・採取直後の温度：</t>
  </si>
  <si>
    <t>COPITA型プレボーリング杭工法報告書（案）</t>
  </si>
  <si>
    <t>未固結強度</t>
  </si>
  <si>
    <t>プラント強度</t>
  </si>
  <si>
    <r>
      <t>・σ</t>
    </r>
    <r>
      <rPr>
        <vertAlign val="sub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＝</t>
    </r>
  </si>
  <si>
    <t>ボーリング柱状図（ボーリング柱状図に杭姿図や杭設置深度を明記)</t>
  </si>
  <si>
    <t>試 験 孔 の　杭周固定液　</t>
  </si>
  <si>
    <t>03</t>
  </si>
  <si>
    <t>5733</t>
  </si>
  <si>
    <t>5881</t>
  </si>
  <si>
    <t>パイル　太郎</t>
  </si>
  <si>
    <t>東京都港区浜松町２－７－１５</t>
  </si>
  <si>
    <t>国土交通省</t>
  </si>
  <si>
    <t>○○○○コンクリート株式会社</t>
  </si>
  <si>
    <t>○○○○建設株式会社</t>
  </si>
  <si>
    <t>○○幹線道路改良工事</t>
  </si>
  <si>
    <t>DH658-135M</t>
  </si>
  <si>
    <t>○○機材社製　水圧式</t>
  </si>
  <si>
    <t>橋台・橋脚の基礎</t>
  </si>
  <si>
    <t>早強ﾎﾟﾙﾄﾗﾝﾄﾞ</t>
  </si>
  <si>
    <t>普通ﾎﾟﾙﾄﾗﾝﾄﾞ</t>
  </si>
  <si>
    <t>普通ﾎﾟﾙﾄﾗﾝﾄﾞ</t>
  </si>
  <si>
    <t>・継手の種類：</t>
  </si>
  <si>
    <t>継手リスト</t>
  </si>
  <si>
    <t>溶接継手</t>
  </si>
  <si>
    <t>機械式継手</t>
  </si>
  <si>
    <t>単杭</t>
  </si>
  <si>
    <t>試験杭及び　本杭の
杭周固定液</t>
  </si>
  <si>
    <t>本   杭   の
杭周固定液</t>
  </si>
  <si>
    <t>試 験 杭 の
杭周固定液</t>
  </si>
  <si>
    <t>試 験 孔 の　杭周固定液　(特殊地盤)</t>
  </si>
  <si>
    <t>②</t>
  </si>
  <si>
    <t>③</t>
  </si>
  <si>
    <t>⑤</t>
  </si>
  <si>
    <t>④</t>
  </si>
  <si>
    <t>電話番号</t>
  </si>
  <si>
    <t>支持層リスト</t>
  </si>
  <si>
    <t>礫質土</t>
  </si>
  <si>
    <t>砂質土</t>
  </si>
  <si>
    <t>杭先端支持層</t>
  </si>
  <si>
    <t>岩   盤</t>
  </si>
  <si>
    <t>単   杭</t>
  </si>
  <si>
    <t>COPITA型プレボーリング杭工法報告書</t>
  </si>
  <si>
    <t>・継手種類：</t>
  </si>
  <si>
    <t>(令和3年4月改訂)</t>
  </si>
  <si>
    <t>ボーリング柱状図添付用紙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</si>
</sst>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\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u val="single"/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b/>
      <sz val="9"/>
      <color theme="1"/>
      <name val="Calibri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78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vertical="center"/>
    </xf>
    <xf numFmtId="0" fontId="47" fillId="6" borderId="19" xfId="0" applyFont="1" applyFill="1" applyBorder="1" applyAlignment="1">
      <alignment horizontal="center" vertical="center" wrapText="1" shrinkToFit="1"/>
    </xf>
    <xf numFmtId="0" fontId="47" fillId="6" borderId="11" xfId="0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7" fillId="6" borderId="20" xfId="0" applyFont="1" applyFill="1" applyBorder="1" applyAlignment="1">
      <alignment vertical="center"/>
    </xf>
    <xf numFmtId="0" fontId="47" fillId="6" borderId="11" xfId="0" applyFont="1" applyFill="1" applyBorder="1" applyAlignment="1">
      <alignment vertical="center"/>
    </xf>
    <xf numFmtId="0" fontId="47" fillId="34" borderId="11" xfId="0" applyFont="1" applyFill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 vertical="center"/>
    </xf>
    <xf numFmtId="0" fontId="47" fillId="0" borderId="23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10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 shrinkToFit="1"/>
    </xf>
    <xf numFmtId="177" fontId="7" fillId="0" borderId="22" xfId="0" applyNumberFormat="1" applyFont="1" applyBorder="1" applyAlignment="1">
      <alignment horizontal="center" vertical="center"/>
    </xf>
    <xf numFmtId="0" fontId="47" fillId="0" borderId="25" xfId="0" applyFont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7" fillId="0" borderId="26" xfId="0" applyNumberFormat="1" applyFont="1" applyBorder="1" applyAlignment="1">
      <alignment horizontal="center" vertical="center"/>
    </xf>
    <xf numFmtId="177" fontId="7" fillId="0" borderId="27" xfId="0" applyNumberFormat="1" applyFont="1" applyBorder="1" applyAlignment="1">
      <alignment horizontal="center" vertical="center"/>
    </xf>
    <xf numFmtId="177" fontId="7" fillId="0" borderId="28" xfId="0" applyNumberFormat="1" applyFont="1" applyBorder="1" applyAlignment="1">
      <alignment horizontal="center" vertical="center"/>
    </xf>
    <xf numFmtId="177" fontId="7" fillId="0" borderId="29" xfId="0" applyNumberFormat="1" applyFont="1" applyFill="1" applyBorder="1" applyAlignment="1">
      <alignment horizontal="center" vertical="center"/>
    </xf>
    <xf numFmtId="177" fontId="7" fillId="0" borderId="30" xfId="0" applyNumberFormat="1" applyFont="1" applyFill="1" applyBorder="1" applyAlignment="1">
      <alignment horizontal="center" vertical="center"/>
    </xf>
    <xf numFmtId="177" fontId="7" fillId="0" borderId="31" xfId="0" applyNumberFormat="1" applyFont="1" applyFill="1" applyBorder="1" applyAlignment="1">
      <alignment horizontal="center" vertical="center"/>
    </xf>
    <xf numFmtId="177" fontId="7" fillId="0" borderId="32" xfId="0" applyNumberFormat="1" applyFont="1" applyFill="1" applyBorder="1" applyAlignment="1">
      <alignment horizontal="center" vertical="center"/>
    </xf>
    <xf numFmtId="177" fontId="7" fillId="0" borderId="33" xfId="0" applyNumberFormat="1" applyFont="1" applyFill="1" applyBorder="1" applyAlignment="1">
      <alignment horizontal="center" vertical="center"/>
    </xf>
    <xf numFmtId="177" fontId="7" fillId="0" borderId="34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Fill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7" fillId="0" borderId="43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36" borderId="24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/>
    </xf>
    <xf numFmtId="0" fontId="50" fillId="36" borderId="41" xfId="0" applyFont="1" applyFill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7" fillId="0" borderId="21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0" borderId="45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0" fontId="47" fillId="3" borderId="23" xfId="0" applyFont="1" applyFill="1" applyBorder="1" applyAlignment="1">
      <alignment horizontal="center" vertical="center"/>
    </xf>
    <xf numFmtId="0" fontId="47" fillId="3" borderId="48" xfId="0" applyFont="1" applyFill="1" applyBorder="1" applyAlignment="1">
      <alignment horizontal="center" vertical="center"/>
    </xf>
    <xf numFmtId="0" fontId="47" fillId="6" borderId="24" xfId="0" applyFont="1" applyFill="1" applyBorder="1" applyAlignment="1">
      <alignment horizontal="left" vertical="center"/>
    </xf>
    <xf numFmtId="0" fontId="47" fillId="6" borderId="10" xfId="0" applyFont="1" applyFill="1" applyBorder="1" applyAlignment="1">
      <alignment horizontal="left" vertical="center"/>
    </xf>
    <xf numFmtId="0" fontId="47" fillId="6" borderId="41" xfId="0" applyFont="1" applyFill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7" fillId="6" borderId="23" xfId="0" applyFont="1" applyFill="1" applyBorder="1" applyAlignment="1">
      <alignment horizontal="center" vertical="center"/>
    </xf>
    <xf numFmtId="0" fontId="47" fillId="3" borderId="23" xfId="0" applyNumberFormat="1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47" fillId="3" borderId="13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7" fillId="6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3" borderId="11" xfId="0" applyNumberFormat="1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47" fillId="3" borderId="46" xfId="0" applyFont="1" applyFill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3" borderId="39" xfId="0" applyFont="1" applyFill="1" applyBorder="1" applyAlignment="1">
      <alignment horizontal="center" vertical="center"/>
    </xf>
    <xf numFmtId="0" fontId="47" fillId="3" borderId="51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6" borderId="0" xfId="0" applyFont="1" applyFill="1" applyBorder="1" applyAlignment="1">
      <alignment horizontal="center" vertical="center"/>
    </xf>
    <xf numFmtId="0" fontId="47" fillId="3" borderId="0" xfId="0" applyNumberFormat="1" applyFont="1" applyFill="1" applyBorder="1" applyAlignment="1">
      <alignment horizontal="center" vertical="center"/>
    </xf>
    <xf numFmtId="0" fontId="47" fillId="0" borderId="39" xfId="0" applyFont="1" applyBorder="1" applyAlignment="1">
      <alignment horizontal="left" vertical="center"/>
    </xf>
    <xf numFmtId="0" fontId="47" fillId="6" borderId="39" xfId="0" applyFont="1" applyFill="1" applyBorder="1" applyAlignment="1">
      <alignment horizontal="center" vertical="center"/>
    </xf>
    <xf numFmtId="0" fontId="47" fillId="3" borderId="39" xfId="0" applyNumberFormat="1" applyFont="1" applyFill="1" applyBorder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0" fontId="47" fillId="6" borderId="12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3" borderId="12" xfId="0" applyNumberFormat="1" applyFont="1" applyFill="1" applyBorder="1" applyAlignment="1">
      <alignment horizontal="center" vertical="center"/>
    </xf>
    <xf numFmtId="0" fontId="47" fillId="3" borderId="12" xfId="0" applyFont="1" applyFill="1" applyBorder="1" applyAlignment="1">
      <alignment horizontal="center" vertical="center"/>
    </xf>
    <xf numFmtId="0" fontId="47" fillId="3" borderId="15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3" borderId="18" xfId="0" applyFont="1" applyFill="1" applyBorder="1" applyAlignment="1">
      <alignment horizontal="center" vertical="center"/>
    </xf>
    <xf numFmtId="0" fontId="47" fillId="3" borderId="52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left" vertical="center"/>
    </xf>
    <xf numFmtId="0" fontId="47" fillId="6" borderId="18" xfId="0" applyFont="1" applyFill="1" applyBorder="1" applyAlignment="1">
      <alignment horizontal="center" vertical="center"/>
    </xf>
    <xf numFmtId="0" fontId="47" fillId="3" borderId="18" xfId="0" applyNumberFormat="1" applyFont="1" applyFill="1" applyBorder="1" applyAlignment="1">
      <alignment horizontal="center" vertical="center"/>
    </xf>
    <xf numFmtId="0" fontId="47" fillId="6" borderId="0" xfId="0" applyNumberFormat="1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 vertical="center"/>
    </xf>
    <xf numFmtId="0" fontId="47" fillId="6" borderId="14" xfId="0" applyNumberFormat="1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3" borderId="14" xfId="0" applyNumberFormat="1" applyFont="1" applyFill="1" applyBorder="1" applyAlignment="1">
      <alignment horizontal="center" vertical="center"/>
    </xf>
    <xf numFmtId="0" fontId="47" fillId="3" borderId="14" xfId="0" applyFont="1" applyFill="1" applyBorder="1" applyAlignment="1">
      <alignment horizontal="center" vertical="center"/>
    </xf>
    <xf numFmtId="0" fontId="47" fillId="3" borderId="16" xfId="0" applyFont="1" applyFill="1" applyBorder="1" applyAlignment="1">
      <alignment horizontal="center" vertical="center"/>
    </xf>
    <xf numFmtId="0" fontId="47" fillId="6" borderId="12" xfId="0" applyNumberFormat="1" applyFont="1" applyFill="1" applyBorder="1" applyAlignment="1">
      <alignment horizontal="center" vertical="center"/>
    </xf>
    <xf numFmtId="0" fontId="47" fillId="6" borderId="18" xfId="0" applyNumberFormat="1" applyFont="1" applyFill="1" applyBorder="1" applyAlignment="1">
      <alignment horizontal="center" vertical="center"/>
    </xf>
    <xf numFmtId="0" fontId="47" fillId="6" borderId="11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7" fillId="6" borderId="23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left" vertical="center" shrinkToFit="1"/>
    </xf>
    <xf numFmtId="0" fontId="47" fillId="0" borderId="10" xfId="0" applyFont="1" applyFill="1" applyBorder="1" applyAlignment="1">
      <alignment horizontal="left" vertical="center" shrinkToFit="1"/>
    </xf>
    <xf numFmtId="0" fontId="47" fillId="0" borderId="53" xfId="0" applyFont="1" applyFill="1" applyBorder="1" applyAlignment="1">
      <alignment horizontal="left" vertical="center" shrinkToFit="1"/>
    </xf>
    <xf numFmtId="0" fontId="47" fillId="6" borderId="44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53" xfId="0" applyFont="1" applyBorder="1" applyAlignment="1">
      <alignment horizontal="left" vertical="center"/>
    </xf>
    <xf numFmtId="0" fontId="47" fillId="6" borderId="10" xfId="0" applyFont="1" applyFill="1" applyBorder="1" applyAlignment="1">
      <alignment horizontal="center" vertical="center"/>
    </xf>
    <xf numFmtId="0" fontId="47" fillId="0" borderId="24" xfId="0" applyFont="1" applyBorder="1" applyAlignment="1">
      <alignment horizontal="left" vertical="center"/>
    </xf>
    <xf numFmtId="0" fontId="47" fillId="6" borderId="10" xfId="0" applyNumberFormat="1" applyFont="1" applyFill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36" xfId="0" applyFont="1" applyBorder="1" applyAlignment="1">
      <alignment horizontal="left" vertical="center"/>
    </xf>
    <xf numFmtId="0" fontId="47" fillId="6" borderId="14" xfId="0" applyFont="1" applyFill="1" applyBorder="1" applyAlignment="1">
      <alignment horizontal="left" vertical="center"/>
    </xf>
    <xf numFmtId="0" fontId="47" fillId="6" borderId="16" xfId="0" applyFont="1" applyFill="1" applyBorder="1" applyAlignment="1">
      <alignment horizontal="left" vertical="center"/>
    </xf>
    <xf numFmtId="0" fontId="47" fillId="0" borderId="35" xfId="0" applyFont="1" applyBorder="1" applyAlignment="1">
      <alignment horizontal="left" vertical="center" shrinkToFit="1"/>
    </xf>
    <xf numFmtId="0" fontId="47" fillId="0" borderId="12" xfId="0" applyFont="1" applyBorder="1" applyAlignment="1">
      <alignment horizontal="left" vertical="center" shrinkToFit="1"/>
    </xf>
    <xf numFmtId="0" fontId="47" fillId="6" borderId="12" xfId="0" applyFont="1" applyFill="1" applyBorder="1" applyAlignment="1">
      <alignment horizontal="left" vertical="center"/>
    </xf>
    <xf numFmtId="0" fontId="47" fillId="6" borderId="15" xfId="0" applyFont="1" applyFill="1" applyBorder="1" applyAlignment="1">
      <alignment horizontal="left" vertical="center"/>
    </xf>
    <xf numFmtId="0" fontId="47" fillId="0" borderId="24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53" xfId="0" applyFont="1" applyFill="1" applyBorder="1" applyAlignment="1">
      <alignment horizontal="left" vertical="center"/>
    </xf>
    <xf numFmtId="0" fontId="47" fillId="6" borderId="54" xfId="0" applyFont="1" applyFill="1" applyBorder="1" applyAlignment="1">
      <alignment horizontal="center" vertical="center"/>
    </xf>
    <xf numFmtId="0" fontId="47" fillId="6" borderId="55" xfId="0" applyFont="1" applyFill="1" applyBorder="1" applyAlignment="1">
      <alignment horizontal="center" vertical="center"/>
    </xf>
    <xf numFmtId="0" fontId="47" fillId="6" borderId="52" xfId="0" applyFont="1" applyFill="1" applyBorder="1" applyAlignment="1">
      <alignment horizontal="center" vertical="center"/>
    </xf>
    <xf numFmtId="0" fontId="47" fillId="0" borderId="53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3" borderId="41" xfId="0" applyFont="1" applyFill="1" applyBorder="1" applyAlignment="1">
      <alignment horizontal="center" vertical="center"/>
    </xf>
    <xf numFmtId="0" fontId="47" fillId="6" borderId="26" xfId="0" applyFont="1" applyFill="1" applyBorder="1" applyAlignment="1">
      <alignment horizontal="center" vertical="center"/>
    </xf>
    <xf numFmtId="0" fontId="47" fillId="6" borderId="56" xfId="0" applyFont="1" applyFill="1" applyBorder="1" applyAlignment="1">
      <alignment horizontal="center" vertical="center"/>
    </xf>
    <xf numFmtId="0" fontId="47" fillId="6" borderId="13" xfId="0" applyFont="1" applyFill="1" applyBorder="1" applyAlignment="1">
      <alignment horizontal="center" vertical="center"/>
    </xf>
    <xf numFmtId="0" fontId="47" fillId="0" borderId="40" xfId="0" applyFont="1" applyBorder="1" applyAlignment="1">
      <alignment horizontal="left" vertical="center"/>
    </xf>
    <xf numFmtId="0" fontId="47" fillId="0" borderId="55" xfId="0" applyFont="1" applyBorder="1" applyAlignment="1">
      <alignment horizontal="left" vertical="center"/>
    </xf>
    <xf numFmtId="0" fontId="47" fillId="6" borderId="57" xfId="0" applyFont="1" applyFill="1" applyBorder="1" applyAlignment="1">
      <alignment horizontal="center" vertical="center"/>
    </xf>
    <xf numFmtId="0" fontId="47" fillId="6" borderId="14" xfId="0" applyFont="1" applyFill="1" applyBorder="1" applyAlignment="1">
      <alignment horizontal="center" vertical="center"/>
    </xf>
    <xf numFmtId="0" fontId="47" fillId="6" borderId="58" xfId="0" applyFont="1" applyFill="1" applyBorder="1" applyAlignment="1">
      <alignment horizontal="center" vertical="center"/>
    </xf>
    <xf numFmtId="0" fontId="47" fillId="6" borderId="16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left" vertical="center"/>
    </xf>
    <xf numFmtId="0" fontId="47" fillId="0" borderId="56" xfId="0" applyFont="1" applyBorder="1" applyAlignment="1">
      <alignment horizontal="left" vertical="center"/>
    </xf>
    <xf numFmtId="0" fontId="47" fillId="0" borderId="24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6" borderId="41" xfId="0" applyFont="1" applyFill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58" xfId="0" applyFont="1" applyBorder="1" applyAlignment="1">
      <alignment horizontal="left" vertical="center"/>
    </xf>
    <xf numFmtId="0" fontId="47" fillId="6" borderId="24" xfId="0" applyFont="1" applyFill="1" applyBorder="1" applyAlignment="1">
      <alignment horizontal="left" vertical="center" wrapText="1"/>
    </xf>
    <xf numFmtId="0" fontId="47" fillId="6" borderId="10" xfId="0" applyFont="1" applyFill="1" applyBorder="1" applyAlignment="1">
      <alignment horizontal="left" vertical="center" wrapText="1"/>
    </xf>
    <xf numFmtId="0" fontId="47" fillId="6" borderId="41" xfId="0" applyFont="1" applyFill="1" applyBorder="1" applyAlignment="1">
      <alignment horizontal="left" vertical="center" wrapText="1"/>
    </xf>
    <xf numFmtId="0" fontId="47" fillId="6" borderId="45" xfId="0" applyFont="1" applyFill="1" applyBorder="1" applyAlignment="1">
      <alignment horizontal="left" vertical="center" wrapText="1"/>
    </xf>
    <xf numFmtId="0" fontId="47" fillId="6" borderId="44" xfId="0" applyFont="1" applyFill="1" applyBorder="1" applyAlignment="1">
      <alignment horizontal="left" vertical="center" wrapText="1"/>
    </xf>
    <xf numFmtId="0" fontId="47" fillId="6" borderId="25" xfId="0" applyFont="1" applyFill="1" applyBorder="1" applyAlignment="1">
      <alignment horizontal="left" vertical="center" wrapText="1"/>
    </xf>
    <xf numFmtId="0" fontId="47" fillId="6" borderId="47" xfId="0" applyFont="1" applyFill="1" applyBorder="1" applyAlignment="1">
      <alignment horizontal="left" vertical="center" wrapText="1"/>
    </xf>
    <xf numFmtId="0" fontId="47" fillId="6" borderId="23" xfId="0" applyFont="1" applyFill="1" applyBorder="1" applyAlignment="1">
      <alignment horizontal="left" vertical="center" wrapText="1"/>
    </xf>
    <xf numFmtId="0" fontId="47" fillId="6" borderId="48" xfId="0" applyFont="1" applyFill="1" applyBorder="1" applyAlignment="1">
      <alignment horizontal="left" vertical="center" wrapText="1"/>
    </xf>
    <xf numFmtId="49" fontId="47" fillId="6" borderId="10" xfId="0" applyNumberFormat="1" applyFont="1" applyFill="1" applyBorder="1" applyAlignment="1">
      <alignment horizontal="center" vertical="center"/>
    </xf>
    <xf numFmtId="49" fontId="47" fillId="6" borderId="41" xfId="0" applyNumberFormat="1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 shrinkToFit="1"/>
    </xf>
    <xf numFmtId="0" fontId="7" fillId="35" borderId="11" xfId="0" applyFont="1" applyFill="1" applyBorder="1" applyAlignment="1">
      <alignment horizontal="center" vertical="center" shrinkToFit="1"/>
    </xf>
    <xf numFmtId="0" fontId="7" fillId="35" borderId="56" xfId="0" applyFont="1" applyFill="1" applyBorder="1" applyAlignment="1">
      <alignment horizontal="center" vertical="center" shrinkToFit="1"/>
    </xf>
    <xf numFmtId="0" fontId="47" fillId="6" borderId="24" xfId="0" applyFont="1" applyFill="1" applyBorder="1" applyAlignment="1">
      <alignment horizontal="center" vertical="center"/>
    </xf>
    <xf numFmtId="0" fontId="47" fillId="0" borderId="52" xfId="0" applyFont="1" applyBorder="1" applyAlignment="1">
      <alignment horizontal="left" vertical="center"/>
    </xf>
    <xf numFmtId="0" fontId="47" fillId="0" borderId="41" xfId="0" applyFont="1" applyBorder="1" applyAlignment="1">
      <alignment horizontal="left" vertical="center"/>
    </xf>
    <xf numFmtId="0" fontId="53" fillId="36" borderId="10" xfId="0" applyFont="1" applyFill="1" applyBorder="1" applyAlignment="1">
      <alignment horizontal="center" vertical="center"/>
    </xf>
    <xf numFmtId="0" fontId="53" fillId="36" borderId="41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45" xfId="0" applyFont="1" applyFill="1" applyBorder="1" applyAlignment="1">
      <alignment horizontal="left" vertical="center"/>
    </xf>
    <xf numFmtId="0" fontId="47" fillId="0" borderId="44" xfId="0" applyFont="1" applyFill="1" applyBorder="1" applyAlignment="1">
      <alignment horizontal="left" vertical="center"/>
    </xf>
    <xf numFmtId="0" fontId="47" fillId="0" borderId="44" xfId="0" applyFont="1" applyFill="1" applyBorder="1" applyAlignment="1">
      <alignment horizontal="left" vertical="center" shrinkToFit="1"/>
    </xf>
    <xf numFmtId="0" fontId="47" fillId="0" borderId="45" xfId="0" applyFont="1" applyFill="1" applyBorder="1" applyAlignment="1">
      <alignment horizontal="left" vertical="center" shrinkToFit="1"/>
    </xf>
    <xf numFmtId="0" fontId="47" fillId="0" borderId="59" xfId="0" applyFont="1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0" fontId="47" fillId="0" borderId="35" xfId="0" applyFont="1" applyBorder="1" applyAlignment="1">
      <alignment horizontal="left" vertical="center"/>
    </xf>
    <xf numFmtId="0" fontId="47" fillId="6" borderId="60" xfId="0" applyFont="1" applyFill="1" applyBorder="1" applyAlignment="1">
      <alignment horizontal="center" vertical="center"/>
    </xf>
    <xf numFmtId="0" fontId="47" fillId="6" borderId="61" xfId="0" applyFont="1" applyFill="1" applyBorder="1" applyAlignment="1">
      <alignment horizontal="center" vertical="center"/>
    </xf>
    <xf numFmtId="0" fontId="47" fillId="34" borderId="57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 shrinkToFit="1"/>
    </xf>
    <xf numFmtId="0" fontId="47" fillId="0" borderId="44" xfId="0" applyFont="1" applyFill="1" applyBorder="1" applyAlignment="1">
      <alignment horizontal="center" vertical="center" shrinkToFit="1"/>
    </xf>
    <xf numFmtId="0" fontId="47" fillId="0" borderId="42" xfId="0" applyFont="1" applyFill="1" applyBorder="1" applyAlignment="1">
      <alignment horizontal="center" vertical="center" shrinkToFit="1"/>
    </xf>
    <xf numFmtId="0" fontId="47" fillId="0" borderId="20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horizontal="center" vertical="center" shrinkToFit="1"/>
    </xf>
    <xf numFmtId="0" fontId="47" fillId="0" borderId="56" xfId="0" applyFont="1" applyFill="1" applyBorder="1" applyAlignment="1">
      <alignment horizontal="center" vertical="center" shrinkToFit="1"/>
    </xf>
    <xf numFmtId="0" fontId="47" fillId="0" borderId="56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49" xfId="0" applyFont="1" applyFill="1" applyBorder="1" applyAlignment="1">
      <alignment horizontal="center" vertical="center"/>
    </xf>
    <xf numFmtId="0" fontId="47" fillId="33" borderId="50" xfId="0" applyFont="1" applyFill="1" applyBorder="1" applyAlignment="1">
      <alignment horizontal="center" vertical="center"/>
    </xf>
    <xf numFmtId="0" fontId="47" fillId="6" borderId="36" xfId="0" applyFont="1" applyFill="1" applyBorder="1" applyAlignment="1">
      <alignment horizontal="left" vertical="center"/>
    </xf>
    <xf numFmtId="0" fontId="47" fillId="6" borderId="11" xfId="0" applyFont="1" applyFill="1" applyBorder="1" applyAlignment="1">
      <alignment horizontal="left" vertical="center"/>
    </xf>
    <xf numFmtId="0" fontId="47" fillId="6" borderId="13" xfId="0" applyFont="1" applyFill="1" applyBorder="1" applyAlignment="1">
      <alignment horizontal="left" vertical="center"/>
    </xf>
    <xf numFmtId="0" fontId="47" fillId="6" borderId="20" xfId="0" applyFont="1" applyFill="1" applyBorder="1" applyAlignment="1">
      <alignment horizontal="left" vertical="center"/>
    </xf>
    <xf numFmtId="0" fontId="47" fillId="6" borderId="35" xfId="0" applyFont="1" applyFill="1" applyBorder="1" applyAlignment="1">
      <alignment horizontal="center" vertical="center"/>
    </xf>
    <xf numFmtId="177" fontId="47" fillId="0" borderId="12" xfId="0" applyNumberFormat="1" applyFont="1" applyFill="1" applyBorder="1" applyAlignment="1">
      <alignment horizontal="center" vertical="center"/>
    </xf>
    <xf numFmtId="177" fontId="47" fillId="0" borderId="11" xfId="0" applyNumberFormat="1" applyFont="1" applyFill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34" borderId="62" xfId="0" applyFont="1" applyFill="1" applyBorder="1" applyAlignment="1">
      <alignment horizontal="center" vertical="center" shrinkToFit="1"/>
    </xf>
    <xf numFmtId="0" fontId="47" fillId="34" borderId="44" xfId="0" applyFont="1" applyFill="1" applyBorder="1" applyAlignment="1">
      <alignment horizontal="center" vertical="center" shrinkToFit="1"/>
    </xf>
    <xf numFmtId="0" fontId="47" fillId="0" borderId="12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6" borderId="45" xfId="0" applyFont="1" applyFill="1" applyBorder="1" applyAlignment="1">
      <alignment horizontal="center" vertical="center"/>
    </xf>
    <xf numFmtId="0" fontId="47" fillId="6" borderId="25" xfId="0" applyFont="1" applyFill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20" xfId="0" applyFont="1" applyBorder="1" applyAlignment="1">
      <alignment horizontal="left" vertical="center" shrinkToFit="1"/>
    </xf>
    <xf numFmtId="0" fontId="47" fillId="0" borderId="11" xfId="0" applyFont="1" applyBorder="1" applyAlignment="1">
      <alignment horizontal="left" vertical="center" shrinkToFit="1"/>
    </xf>
    <xf numFmtId="0" fontId="47" fillId="6" borderId="53" xfId="0" applyFont="1" applyFill="1" applyBorder="1" applyAlignment="1">
      <alignment horizontal="left" vertical="center"/>
    </xf>
    <xf numFmtId="0" fontId="47" fillId="0" borderId="63" xfId="0" applyFont="1" applyBorder="1" applyAlignment="1">
      <alignment horizontal="center" vertical="center"/>
    </xf>
    <xf numFmtId="0" fontId="47" fillId="34" borderId="63" xfId="0" applyFont="1" applyFill="1" applyBorder="1" applyAlignment="1">
      <alignment horizontal="center" vertical="center" shrinkToFit="1"/>
    </xf>
    <xf numFmtId="0" fontId="47" fillId="34" borderId="10" xfId="0" applyFont="1" applyFill="1" applyBorder="1" applyAlignment="1">
      <alignment horizontal="center" vertical="center" shrinkToFit="1"/>
    </xf>
    <xf numFmtId="0" fontId="47" fillId="6" borderId="10" xfId="0" applyFont="1" applyFill="1" applyBorder="1" applyAlignment="1">
      <alignment horizontal="center" vertical="center" shrinkToFit="1"/>
    </xf>
    <xf numFmtId="0" fontId="47" fillId="6" borderId="53" xfId="0" applyFont="1" applyFill="1" applyBorder="1" applyAlignment="1">
      <alignment horizontal="center" vertical="center" shrinkToFit="1"/>
    </xf>
    <xf numFmtId="0" fontId="47" fillId="6" borderId="41" xfId="0" applyFont="1" applyFill="1" applyBorder="1" applyAlignment="1">
      <alignment horizontal="center" vertical="center" shrinkToFit="1"/>
    </xf>
    <xf numFmtId="177" fontId="47" fillId="6" borderId="11" xfId="0" applyNumberFormat="1" applyFont="1" applyFill="1" applyBorder="1" applyAlignment="1">
      <alignment horizontal="center" vertical="center"/>
    </xf>
    <xf numFmtId="0" fontId="47" fillId="6" borderId="36" xfId="0" applyFont="1" applyFill="1" applyBorder="1" applyAlignment="1">
      <alignment horizontal="left" vertical="center" shrinkToFit="1"/>
    </xf>
    <xf numFmtId="0" fontId="47" fillId="6" borderId="14" xfId="0" applyFont="1" applyFill="1" applyBorder="1" applyAlignment="1">
      <alignment horizontal="left" vertical="center" shrinkToFit="1"/>
    </xf>
    <xf numFmtId="0" fontId="47" fillId="6" borderId="58" xfId="0" applyFont="1" applyFill="1" applyBorder="1" applyAlignment="1">
      <alignment horizontal="left" vertical="center" shrinkToFit="1"/>
    </xf>
    <xf numFmtId="0" fontId="47" fillId="0" borderId="57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35</xdr:row>
      <xdr:rowOff>9525</xdr:rowOff>
    </xdr:from>
    <xdr:to>
      <xdr:col>7</xdr:col>
      <xdr:colOff>19050</xdr:colOff>
      <xdr:row>36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1409700" y="8934450"/>
          <a:ext cx="200025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104775</xdr:colOff>
      <xdr:row>36</xdr:row>
      <xdr:rowOff>9525</xdr:rowOff>
    </xdr:from>
    <xdr:to>
      <xdr:col>17</xdr:col>
      <xdr:colOff>19050</xdr:colOff>
      <xdr:row>37</xdr:row>
      <xdr:rowOff>0</xdr:rowOff>
    </xdr:to>
    <xdr:sp>
      <xdr:nvSpPr>
        <xdr:cNvPr id="2" name="円/楕円 2"/>
        <xdr:cNvSpPr>
          <a:spLocks/>
        </xdr:cNvSpPr>
      </xdr:nvSpPr>
      <xdr:spPr>
        <a:xfrm>
          <a:off x="2838450" y="9182100"/>
          <a:ext cx="200025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123825</xdr:colOff>
      <xdr:row>37</xdr:row>
      <xdr:rowOff>0</xdr:rowOff>
    </xdr:from>
    <xdr:to>
      <xdr:col>34</xdr:col>
      <xdr:colOff>38100</xdr:colOff>
      <xdr:row>37</xdr:row>
      <xdr:rowOff>228600</xdr:rowOff>
    </xdr:to>
    <xdr:sp>
      <xdr:nvSpPr>
        <xdr:cNvPr id="3" name="円/楕円 3"/>
        <xdr:cNvSpPr>
          <a:spLocks/>
        </xdr:cNvSpPr>
      </xdr:nvSpPr>
      <xdr:spPr>
        <a:xfrm>
          <a:off x="5286375" y="9420225"/>
          <a:ext cx="200025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33</xdr:row>
      <xdr:rowOff>9525</xdr:rowOff>
    </xdr:from>
    <xdr:to>
      <xdr:col>7</xdr:col>
      <xdr:colOff>19050</xdr:colOff>
      <xdr:row>34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1409700" y="8477250"/>
          <a:ext cx="200025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104775</xdr:colOff>
      <xdr:row>34</xdr:row>
      <xdr:rowOff>9525</xdr:rowOff>
    </xdr:from>
    <xdr:to>
      <xdr:col>17</xdr:col>
      <xdr:colOff>19050</xdr:colOff>
      <xdr:row>35</xdr:row>
      <xdr:rowOff>0</xdr:rowOff>
    </xdr:to>
    <xdr:sp>
      <xdr:nvSpPr>
        <xdr:cNvPr id="2" name="円/楕円 2"/>
        <xdr:cNvSpPr>
          <a:spLocks/>
        </xdr:cNvSpPr>
      </xdr:nvSpPr>
      <xdr:spPr>
        <a:xfrm>
          <a:off x="2838450" y="8724900"/>
          <a:ext cx="200025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123825</xdr:colOff>
      <xdr:row>35</xdr:row>
      <xdr:rowOff>0</xdr:rowOff>
    </xdr:from>
    <xdr:to>
      <xdr:col>34</xdr:col>
      <xdr:colOff>38100</xdr:colOff>
      <xdr:row>35</xdr:row>
      <xdr:rowOff>228600</xdr:rowOff>
    </xdr:to>
    <xdr:sp>
      <xdr:nvSpPr>
        <xdr:cNvPr id="3" name="円/楕円 3"/>
        <xdr:cNvSpPr>
          <a:spLocks/>
        </xdr:cNvSpPr>
      </xdr:nvSpPr>
      <xdr:spPr>
        <a:xfrm>
          <a:off x="5286375" y="8963025"/>
          <a:ext cx="200025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U87"/>
  <sheetViews>
    <sheetView showGridLines="0" tabSelected="1" view="pageBreakPreview" zoomScale="120" zoomScaleNormal="120" zoomScaleSheetLayoutView="120" zoomScalePageLayoutView="0" workbookViewId="0" topLeftCell="A1">
      <selection activeCell="AL9" sqref="AL9"/>
    </sheetView>
  </sheetViews>
  <sheetFormatPr defaultColWidth="9.140625" defaultRowHeight="15"/>
  <cols>
    <col min="1" max="1" width="11.00390625" style="1" bestFit="1" customWidth="1"/>
    <col min="2" max="36" width="2.140625" style="1" customWidth="1"/>
    <col min="37" max="16384" width="9.00390625" style="1" customWidth="1"/>
  </cols>
  <sheetData>
    <row r="1" spans="1:47" ht="19.5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L1" s="36" t="s">
        <v>110</v>
      </c>
      <c r="AM1" s="36" t="s">
        <v>109</v>
      </c>
      <c r="AN1" s="36" t="s">
        <v>119</v>
      </c>
      <c r="AO1" s="36" t="s">
        <v>165</v>
      </c>
      <c r="AP1" s="36" t="s">
        <v>98</v>
      </c>
      <c r="AQ1" s="36" t="s">
        <v>152</v>
      </c>
      <c r="AR1" s="36" t="s">
        <v>99</v>
      </c>
      <c r="AS1" s="209" t="s">
        <v>124</v>
      </c>
      <c r="AT1" s="210"/>
      <c r="AU1" s="211"/>
    </row>
    <row r="2" spans="1:47" ht="19.5" customHeight="1">
      <c r="A2" s="73" t="s">
        <v>171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5"/>
      <c r="AL2" s="29" t="s">
        <v>96</v>
      </c>
      <c r="AM2" s="29">
        <v>30</v>
      </c>
      <c r="AN2" s="29">
        <v>1</v>
      </c>
      <c r="AO2" s="29" t="s">
        <v>167</v>
      </c>
      <c r="AP2" s="29">
        <v>300</v>
      </c>
      <c r="AQ2" s="29" t="s">
        <v>153</v>
      </c>
      <c r="AR2" s="29" t="s">
        <v>149</v>
      </c>
      <c r="AS2" s="36" t="s">
        <v>123</v>
      </c>
      <c r="AT2" s="36" t="s">
        <v>121</v>
      </c>
      <c r="AU2" s="36" t="s">
        <v>122</v>
      </c>
    </row>
    <row r="3" spans="1:47" ht="19.5" customHeight="1">
      <c r="A3" s="11" t="s">
        <v>70</v>
      </c>
      <c r="B3" s="212" t="s">
        <v>97</v>
      </c>
      <c r="C3" s="161"/>
      <c r="D3" s="2"/>
      <c r="E3" s="161">
        <v>3</v>
      </c>
      <c r="F3" s="161"/>
      <c r="G3" s="2" t="s">
        <v>19</v>
      </c>
      <c r="H3" s="161">
        <v>4</v>
      </c>
      <c r="I3" s="161"/>
      <c r="J3" s="147" t="s">
        <v>21</v>
      </c>
      <c r="K3" s="147"/>
      <c r="L3" s="147" t="s">
        <v>20</v>
      </c>
      <c r="M3" s="147"/>
      <c r="N3" s="161" t="s">
        <v>97</v>
      </c>
      <c r="O3" s="161"/>
      <c r="P3" s="2"/>
      <c r="Q3" s="161">
        <v>3</v>
      </c>
      <c r="R3" s="161"/>
      <c r="S3" s="2" t="s">
        <v>19</v>
      </c>
      <c r="T3" s="161">
        <v>5</v>
      </c>
      <c r="U3" s="161"/>
      <c r="V3" s="147" t="s">
        <v>21</v>
      </c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53"/>
      <c r="AL3" s="29" t="s">
        <v>97</v>
      </c>
      <c r="AM3" s="29">
        <v>31</v>
      </c>
      <c r="AN3" s="29">
        <v>2</v>
      </c>
      <c r="AO3" s="29" t="s">
        <v>166</v>
      </c>
      <c r="AP3" s="29">
        <v>350</v>
      </c>
      <c r="AQ3" s="29" t="s">
        <v>154</v>
      </c>
      <c r="AR3" s="29" t="s">
        <v>100</v>
      </c>
      <c r="AS3" s="28" t="s">
        <v>150</v>
      </c>
      <c r="AT3" s="37">
        <v>0.7</v>
      </c>
      <c r="AU3" s="37">
        <v>1</v>
      </c>
    </row>
    <row r="4" spans="1:47" ht="19.5" customHeight="1">
      <c r="A4" s="11" t="s">
        <v>1</v>
      </c>
      <c r="B4" s="102" t="s">
        <v>142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4"/>
      <c r="AL4" s="29"/>
      <c r="AM4" s="29" t="s">
        <v>111</v>
      </c>
      <c r="AN4" s="29">
        <v>3</v>
      </c>
      <c r="AO4" s="29" t="s">
        <v>169</v>
      </c>
      <c r="AP4" s="29">
        <v>400</v>
      </c>
      <c r="AQ4" s="29" t="s">
        <v>170</v>
      </c>
      <c r="AR4" s="29" t="s">
        <v>148</v>
      </c>
      <c r="AS4" s="28" t="s">
        <v>120</v>
      </c>
      <c r="AT4" s="41">
        <v>0.5</v>
      </c>
      <c r="AU4" s="41">
        <v>0.9</v>
      </c>
    </row>
    <row r="5" spans="1:47" ht="19.5" customHeight="1">
      <c r="A5" s="11" t="s">
        <v>2</v>
      </c>
      <c r="B5" s="102" t="s">
        <v>139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4"/>
      <c r="S5" s="193" t="s">
        <v>164</v>
      </c>
      <c r="T5" s="147"/>
      <c r="U5" s="147"/>
      <c r="V5" s="147"/>
      <c r="W5" s="194"/>
      <c r="X5" s="207" t="s">
        <v>136</v>
      </c>
      <c r="Y5" s="207"/>
      <c r="Z5" s="207"/>
      <c r="AA5" s="25" t="s">
        <v>76</v>
      </c>
      <c r="AB5" s="207" t="s">
        <v>137</v>
      </c>
      <c r="AC5" s="207"/>
      <c r="AD5" s="207"/>
      <c r="AE5" s="207"/>
      <c r="AF5" s="26" t="s">
        <v>76</v>
      </c>
      <c r="AG5" s="207" t="s">
        <v>138</v>
      </c>
      <c r="AH5" s="207"/>
      <c r="AI5" s="207"/>
      <c r="AJ5" s="208"/>
      <c r="AM5" s="29">
        <v>2</v>
      </c>
      <c r="AN5" s="29">
        <v>4</v>
      </c>
      <c r="AO5" s="29"/>
      <c r="AP5" s="29">
        <v>450</v>
      </c>
      <c r="AQ5" s="29"/>
      <c r="AR5" s="29" t="s">
        <v>101</v>
      </c>
      <c r="AS5" s="40" t="s">
        <v>148</v>
      </c>
      <c r="AT5" s="43"/>
      <c r="AU5" s="44"/>
    </row>
    <row r="6" spans="1:47" ht="19.5" customHeight="1">
      <c r="A6" s="11" t="s">
        <v>4</v>
      </c>
      <c r="B6" s="198" t="s">
        <v>144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M6" s="29">
        <v>3</v>
      </c>
      <c r="AN6" s="29">
        <v>5</v>
      </c>
      <c r="AO6" s="60"/>
      <c r="AP6" s="29">
        <v>500</v>
      </c>
      <c r="AQ6" s="60"/>
      <c r="AR6" s="29" t="s">
        <v>102</v>
      </c>
      <c r="AS6" s="40" t="s">
        <v>101</v>
      </c>
      <c r="AT6" s="45"/>
      <c r="AU6" s="46"/>
    </row>
    <row r="7" spans="1:47" ht="19.5" customHeight="1">
      <c r="A7" s="164" t="s">
        <v>5</v>
      </c>
      <c r="B7" s="201" t="s">
        <v>140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3"/>
      <c r="AM7" s="29">
        <v>4</v>
      </c>
      <c r="AN7" s="29">
        <v>6</v>
      </c>
      <c r="AO7" s="61"/>
      <c r="AP7" s="29">
        <v>600</v>
      </c>
      <c r="AQ7" s="61"/>
      <c r="AR7" s="29" t="s">
        <v>103</v>
      </c>
      <c r="AS7" s="40" t="s">
        <v>102</v>
      </c>
      <c r="AT7" s="47"/>
      <c r="AU7" s="48"/>
    </row>
    <row r="8" spans="1:47" ht="19.5" customHeight="1">
      <c r="A8" s="196"/>
      <c r="B8" s="204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6"/>
      <c r="AM8" s="29">
        <v>5</v>
      </c>
      <c r="AN8" s="29">
        <v>7</v>
      </c>
      <c r="AO8" s="59"/>
      <c r="AP8" s="29">
        <v>700</v>
      </c>
      <c r="AQ8" s="59"/>
      <c r="AS8" s="29" t="s">
        <v>103</v>
      </c>
      <c r="AT8" s="42"/>
      <c r="AU8" s="42"/>
    </row>
    <row r="9" spans="1:43" ht="19.5" customHeight="1">
      <c r="A9" s="11" t="s">
        <v>62</v>
      </c>
      <c r="B9" s="102" t="s">
        <v>141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M9" s="29">
        <v>6</v>
      </c>
      <c r="AN9" s="29">
        <v>8</v>
      </c>
      <c r="AO9" s="59"/>
      <c r="AP9" s="29">
        <v>800</v>
      </c>
      <c r="AQ9" s="59"/>
    </row>
    <row r="10" spans="1:43" ht="19.5" customHeight="1">
      <c r="A10" s="11" t="s">
        <v>7</v>
      </c>
      <c r="B10" s="102" t="s">
        <v>143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4"/>
      <c r="AK10" s="1" t="s">
        <v>72</v>
      </c>
      <c r="AM10" s="29">
        <v>7</v>
      </c>
      <c r="AN10" s="29">
        <v>9</v>
      </c>
      <c r="AO10" s="59"/>
      <c r="AP10" s="29">
        <v>900</v>
      </c>
      <c r="AQ10" s="59"/>
    </row>
    <row r="11" spans="1:43" ht="19.5" customHeight="1">
      <c r="A11" s="11" t="s">
        <v>9</v>
      </c>
      <c r="B11" s="162" t="s">
        <v>14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93" t="s">
        <v>168</v>
      </c>
      <c r="T11" s="147"/>
      <c r="U11" s="147"/>
      <c r="V11" s="147"/>
      <c r="W11" s="147"/>
      <c r="X11" s="194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95"/>
      <c r="AM11" s="29">
        <v>8</v>
      </c>
      <c r="AN11" s="29">
        <v>10</v>
      </c>
      <c r="AO11" s="59"/>
      <c r="AP11" s="29">
        <v>1000</v>
      </c>
      <c r="AQ11" s="59"/>
    </row>
    <row r="12" spans="1:43" ht="19.5" customHeight="1">
      <c r="A12" s="55" t="s">
        <v>77</v>
      </c>
      <c r="B12" s="102" t="s">
        <v>147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4"/>
      <c r="AM12" s="29">
        <v>9</v>
      </c>
      <c r="AN12" s="29">
        <v>11</v>
      </c>
      <c r="AO12" s="59"/>
      <c r="AP12" s="29"/>
      <c r="AQ12" s="59"/>
    </row>
    <row r="13" spans="1:40" ht="19.5" customHeight="1">
      <c r="A13" s="164" t="s">
        <v>68</v>
      </c>
      <c r="B13" s="166" t="s">
        <v>78</v>
      </c>
      <c r="C13" s="138"/>
      <c r="D13" s="138"/>
      <c r="E13" s="138"/>
      <c r="F13" s="197"/>
      <c r="G13" s="188">
        <v>700</v>
      </c>
      <c r="H13" s="188"/>
      <c r="I13" s="189"/>
      <c r="J13" s="188"/>
      <c r="K13" s="188"/>
      <c r="L13" s="189"/>
      <c r="M13" s="187"/>
      <c r="N13" s="188"/>
      <c r="O13" s="189"/>
      <c r="P13" s="187"/>
      <c r="Q13" s="188"/>
      <c r="R13" s="189"/>
      <c r="S13" s="187"/>
      <c r="T13" s="188"/>
      <c r="U13" s="189"/>
      <c r="V13" s="187"/>
      <c r="W13" s="188"/>
      <c r="X13" s="189"/>
      <c r="Y13" s="187"/>
      <c r="Z13" s="188"/>
      <c r="AA13" s="189"/>
      <c r="AB13" s="187"/>
      <c r="AC13" s="188"/>
      <c r="AD13" s="189"/>
      <c r="AE13" s="187"/>
      <c r="AF13" s="188"/>
      <c r="AG13" s="189"/>
      <c r="AH13" s="187"/>
      <c r="AI13" s="188"/>
      <c r="AJ13" s="190"/>
      <c r="AM13" s="29">
        <v>10</v>
      </c>
      <c r="AN13" s="29">
        <v>12</v>
      </c>
    </row>
    <row r="14" spans="1:40" ht="19.5" customHeight="1">
      <c r="A14" s="165"/>
      <c r="B14" s="191" t="s">
        <v>79</v>
      </c>
      <c r="C14" s="110"/>
      <c r="D14" s="110"/>
      <c r="E14" s="110"/>
      <c r="F14" s="192"/>
      <c r="G14" s="111">
        <v>30</v>
      </c>
      <c r="H14" s="111"/>
      <c r="I14" s="183"/>
      <c r="J14" s="111"/>
      <c r="K14" s="111"/>
      <c r="L14" s="183"/>
      <c r="M14" s="182"/>
      <c r="N14" s="111"/>
      <c r="O14" s="183"/>
      <c r="P14" s="182"/>
      <c r="Q14" s="111"/>
      <c r="R14" s="183"/>
      <c r="S14" s="182"/>
      <c r="T14" s="111"/>
      <c r="U14" s="183"/>
      <c r="V14" s="182"/>
      <c r="W14" s="111"/>
      <c r="X14" s="183"/>
      <c r="Y14" s="182"/>
      <c r="Z14" s="111"/>
      <c r="AA14" s="183"/>
      <c r="AB14" s="182"/>
      <c r="AC14" s="111"/>
      <c r="AD14" s="183"/>
      <c r="AE14" s="182"/>
      <c r="AF14" s="111"/>
      <c r="AG14" s="183"/>
      <c r="AH14" s="182"/>
      <c r="AI14" s="111"/>
      <c r="AJ14" s="184"/>
      <c r="AM14" s="29"/>
      <c r="AN14" s="29"/>
    </row>
    <row r="15" spans="1:36" ht="19.5" customHeight="1">
      <c r="A15" s="165"/>
      <c r="B15" s="185" t="s">
        <v>80</v>
      </c>
      <c r="C15" s="134"/>
      <c r="D15" s="134"/>
      <c r="E15" s="134"/>
      <c r="F15" s="186"/>
      <c r="G15" s="135">
        <v>18</v>
      </c>
      <c r="H15" s="135"/>
      <c r="I15" s="177"/>
      <c r="J15" s="135"/>
      <c r="K15" s="135"/>
      <c r="L15" s="177"/>
      <c r="M15" s="176"/>
      <c r="N15" s="135"/>
      <c r="O15" s="177"/>
      <c r="P15" s="176"/>
      <c r="Q15" s="135"/>
      <c r="R15" s="177"/>
      <c r="S15" s="176"/>
      <c r="T15" s="135"/>
      <c r="U15" s="177"/>
      <c r="V15" s="176"/>
      <c r="W15" s="135"/>
      <c r="X15" s="177"/>
      <c r="Y15" s="176"/>
      <c r="Z15" s="135"/>
      <c r="AA15" s="177"/>
      <c r="AB15" s="176"/>
      <c r="AC15" s="135"/>
      <c r="AD15" s="177"/>
      <c r="AE15" s="176"/>
      <c r="AF15" s="135"/>
      <c r="AG15" s="177"/>
      <c r="AH15" s="176"/>
      <c r="AI15" s="135"/>
      <c r="AJ15" s="178"/>
    </row>
    <row r="16" spans="1:36" ht="19.5" customHeight="1">
      <c r="A16" s="196"/>
      <c r="B16" s="162" t="s">
        <v>172</v>
      </c>
      <c r="C16" s="159"/>
      <c r="D16" s="159"/>
      <c r="E16" s="159"/>
      <c r="F16" s="160"/>
      <c r="G16" s="161" t="s">
        <v>154</v>
      </c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48" t="s">
        <v>81</v>
      </c>
      <c r="T16" s="149"/>
      <c r="U16" s="149"/>
      <c r="V16" s="149"/>
      <c r="W16" s="149"/>
      <c r="X16" s="179"/>
      <c r="Y16" s="180">
        <f>SUM(G15:AJ15)</f>
        <v>18</v>
      </c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1"/>
    </row>
    <row r="17" spans="1:36" ht="19.5" customHeight="1">
      <c r="A17" s="164" t="s">
        <v>11</v>
      </c>
      <c r="B17" s="166" t="s">
        <v>74</v>
      </c>
      <c r="C17" s="138"/>
      <c r="D17" s="138"/>
      <c r="E17" s="138"/>
      <c r="F17" s="138"/>
      <c r="G17" s="138"/>
      <c r="H17" s="138"/>
      <c r="I17" s="138"/>
      <c r="J17" s="69" t="s">
        <v>29</v>
      </c>
      <c r="K17" s="167" t="s">
        <v>145</v>
      </c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8"/>
    </row>
    <row r="18" spans="1:36" ht="19.5" customHeight="1">
      <c r="A18" s="165"/>
      <c r="B18" s="169" t="s">
        <v>75</v>
      </c>
      <c r="C18" s="170"/>
      <c r="D18" s="170"/>
      <c r="E18" s="170"/>
      <c r="F18" s="170"/>
      <c r="G18" s="170"/>
      <c r="H18" s="170"/>
      <c r="I18" s="170"/>
      <c r="J18" s="70" t="s">
        <v>29</v>
      </c>
      <c r="K18" s="171" t="s">
        <v>146</v>
      </c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2"/>
    </row>
    <row r="19" spans="1:36" ht="19.5" customHeight="1">
      <c r="A19" s="88" t="s">
        <v>159</v>
      </c>
      <c r="B19" s="155" t="s">
        <v>125</v>
      </c>
      <c r="C19" s="156"/>
      <c r="D19" s="156"/>
      <c r="E19" s="157"/>
      <c r="F19" s="158" t="s">
        <v>100</v>
      </c>
      <c r="G19" s="158"/>
      <c r="H19" s="158"/>
      <c r="I19" s="158"/>
      <c r="J19" s="158"/>
      <c r="K19" s="173" t="s">
        <v>126</v>
      </c>
      <c r="L19" s="174"/>
      <c r="M19" s="174"/>
      <c r="N19" s="175"/>
      <c r="O19" s="158">
        <v>100</v>
      </c>
      <c r="P19" s="158"/>
      <c r="Q19" s="158"/>
      <c r="R19" s="79" t="s">
        <v>65</v>
      </c>
      <c r="S19" s="80"/>
      <c r="T19" s="155" t="s">
        <v>127</v>
      </c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7"/>
      <c r="AF19" s="158">
        <v>40</v>
      </c>
      <c r="AG19" s="158"/>
      <c r="AH19" s="158"/>
      <c r="AI19" s="79" t="s">
        <v>66</v>
      </c>
      <c r="AJ19" s="80"/>
    </row>
    <row r="20" spans="1:36" ht="19.5" customHeight="1">
      <c r="A20" s="89"/>
      <c r="B20" s="148" t="s">
        <v>104</v>
      </c>
      <c r="C20" s="149"/>
      <c r="D20" s="149"/>
      <c r="E20" s="149"/>
      <c r="F20" s="149"/>
      <c r="G20" s="150"/>
      <c r="H20" s="33"/>
      <c r="I20" s="159" t="s">
        <v>129</v>
      </c>
      <c r="J20" s="159"/>
      <c r="K20" s="159"/>
      <c r="L20" s="159"/>
      <c r="M20" s="159"/>
      <c r="N20" s="159"/>
      <c r="O20" s="159"/>
      <c r="P20" s="160"/>
      <c r="Q20" s="161"/>
      <c r="R20" s="161"/>
      <c r="S20" s="161"/>
      <c r="T20" s="147" t="s">
        <v>35</v>
      </c>
      <c r="U20" s="153"/>
      <c r="V20" s="162" t="s">
        <v>128</v>
      </c>
      <c r="W20" s="159"/>
      <c r="X20" s="159"/>
      <c r="Y20" s="159"/>
      <c r="Z20" s="159"/>
      <c r="AA20" s="159"/>
      <c r="AB20" s="159"/>
      <c r="AC20" s="159"/>
      <c r="AD20" s="160"/>
      <c r="AE20" s="163"/>
      <c r="AF20" s="163"/>
      <c r="AG20" s="163"/>
      <c r="AH20" s="147" t="s">
        <v>63</v>
      </c>
      <c r="AI20" s="147"/>
      <c r="AJ20" s="153"/>
    </row>
    <row r="21" spans="1:36" ht="19.5" customHeight="1">
      <c r="A21" s="89"/>
      <c r="B21" s="94" t="s">
        <v>131</v>
      </c>
      <c r="C21" s="95"/>
      <c r="D21" s="95"/>
      <c r="E21" s="95"/>
      <c r="F21" s="95"/>
      <c r="G21" s="96"/>
      <c r="H21" s="54"/>
      <c r="I21" s="138" t="s">
        <v>44</v>
      </c>
      <c r="J21" s="138"/>
      <c r="K21" s="138"/>
      <c r="L21" s="139"/>
      <c r="M21" s="139"/>
      <c r="N21" s="139"/>
      <c r="O21" s="140" t="s">
        <v>43</v>
      </c>
      <c r="P21" s="140"/>
      <c r="Q21" s="140"/>
      <c r="R21" s="140">
        <f>IF(L21="","",IF(L21&gt;T21,"&gt;",IF(L21&lt;T21,"&lt;","=")))</f>
      </c>
      <c r="S21" s="140"/>
      <c r="T21" s="141">
        <f>IF(OR(F19="",L21=""),"",INDEX(AT3:AT8,MATCH(F19,AS3:AS8,0)))</f>
      </c>
      <c r="U21" s="141"/>
      <c r="V21" s="141"/>
      <c r="W21" s="140" t="s">
        <v>43</v>
      </c>
      <c r="X21" s="140"/>
      <c r="Y21" s="140"/>
      <c r="Z21" s="154" t="s">
        <v>71</v>
      </c>
      <c r="AA21" s="154"/>
      <c r="AB21" s="154"/>
      <c r="AC21" s="154"/>
      <c r="AD21" s="8"/>
      <c r="AE21" s="140">
        <f>IF(L21="","","→")</f>
      </c>
      <c r="AF21" s="140"/>
      <c r="AG21" s="8"/>
      <c r="AH21" s="142">
        <f>IF(R21="","",IF(L21&gt;=T21,"OK","OUT"))</f>
      </c>
      <c r="AI21" s="142"/>
      <c r="AJ21" s="143"/>
    </row>
    <row r="22" spans="1:36" ht="19.5" customHeight="1">
      <c r="A22" s="89"/>
      <c r="B22" s="94"/>
      <c r="C22" s="95"/>
      <c r="D22" s="95"/>
      <c r="E22" s="95"/>
      <c r="F22" s="95"/>
      <c r="G22" s="96"/>
      <c r="H22" s="49"/>
      <c r="I22" s="110" t="s">
        <v>45</v>
      </c>
      <c r="J22" s="110"/>
      <c r="K22" s="110"/>
      <c r="L22" s="146"/>
      <c r="M22" s="146"/>
      <c r="N22" s="146"/>
      <c r="O22" s="112" t="s">
        <v>43</v>
      </c>
      <c r="P22" s="112"/>
      <c r="Q22" s="112"/>
      <c r="R22" s="112">
        <f>IF(L22="","",IF(L22&gt;T22,"&gt;",IF(L22&lt;T22,"&lt;","=")))</f>
      </c>
      <c r="S22" s="112"/>
      <c r="T22" s="113">
        <f>IF(OR(F19="",L22=""),"",INDEX(AU3:AU8,MATCH(F19,AS3:AS8,0)))</f>
      </c>
      <c r="U22" s="113"/>
      <c r="V22" s="113"/>
      <c r="W22" s="112" t="s">
        <v>43</v>
      </c>
      <c r="X22" s="112"/>
      <c r="Y22" s="112"/>
      <c r="Z22" s="152" t="s">
        <v>71</v>
      </c>
      <c r="AA22" s="152"/>
      <c r="AB22" s="152"/>
      <c r="AC22" s="152"/>
      <c r="AD22" s="6"/>
      <c r="AE22" s="112">
        <f aca="true" t="shared" si="0" ref="AE22:AE40">IF(L22="","","→")</f>
      </c>
      <c r="AF22" s="112"/>
      <c r="AG22" s="6"/>
      <c r="AH22" s="108">
        <f>IF(R22="","",IF(L22&gt;=T22,"OK","OUT"))</f>
      </c>
      <c r="AI22" s="108"/>
      <c r="AJ22" s="109"/>
    </row>
    <row r="23" spans="1:36" ht="19.5" customHeight="1">
      <c r="A23" s="89"/>
      <c r="B23" s="97"/>
      <c r="C23" s="98"/>
      <c r="D23" s="98"/>
      <c r="E23" s="98"/>
      <c r="F23" s="98"/>
      <c r="G23" s="99"/>
      <c r="H23" s="53"/>
      <c r="I23" s="125" t="s">
        <v>46</v>
      </c>
      <c r="J23" s="125"/>
      <c r="K23" s="125"/>
      <c r="L23" s="144"/>
      <c r="M23" s="144"/>
      <c r="N23" s="144"/>
      <c r="O23" s="127" t="s">
        <v>43</v>
      </c>
      <c r="P23" s="127"/>
      <c r="Q23" s="127"/>
      <c r="R23" s="127">
        <f>IF(L23="","",IF(L23&gt;T23,"&gt;",IF(L23&lt;T23,"&lt;","=")))</f>
      </c>
      <c r="S23" s="127"/>
      <c r="T23" s="128">
        <f>IF(L23="","",1.5)</f>
      </c>
      <c r="U23" s="128"/>
      <c r="V23" s="128"/>
      <c r="W23" s="127" t="s">
        <v>43</v>
      </c>
      <c r="X23" s="127"/>
      <c r="Y23" s="127"/>
      <c r="Z23" s="127" t="s">
        <v>40</v>
      </c>
      <c r="AA23" s="127"/>
      <c r="AB23" s="127"/>
      <c r="AC23" s="127"/>
      <c r="AD23" s="5"/>
      <c r="AE23" s="127">
        <f t="shared" si="0"/>
      </c>
      <c r="AF23" s="127"/>
      <c r="AG23" s="5"/>
      <c r="AH23" s="129">
        <f>IF(R23="","",IF(L23&gt;=T23,"OK","OUT"))</f>
      </c>
      <c r="AI23" s="129"/>
      <c r="AJ23" s="130"/>
    </row>
    <row r="24" spans="1:36" ht="19.5" customHeight="1">
      <c r="A24" s="89"/>
      <c r="B24" s="148" t="s">
        <v>132</v>
      </c>
      <c r="C24" s="149"/>
      <c r="D24" s="149"/>
      <c r="E24" s="149"/>
      <c r="F24" s="149"/>
      <c r="G24" s="150"/>
      <c r="H24" s="52"/>
      <c r="I24" s="105" t="s">
        <v>46</v>
      </c>
      <c r="J24" s="105"/>
      <c r="K24" s="105"/>
      <c r="L24" s="151"/>
      <c r="M24" s="151"/>
      <c r="N24" s="151"/>
      <c r="O24" s="85" t="s">
        <v>43</v>
      </c>
      <c r="P24" s="85"/>
      <c r="Q24" s="85"/>
      <c r="R24" s="85">
        <f>IF(L24="","",IF(L24&gt;T24,"&gt;",IF(L24&lt;T24,"&lt;","=")))</f>
      </c>
      <c r="S24" s="85"/>
      <c r="T24" s="107">
        <f>IF(L24="","",10)</f>
      </c>
      <c r="U24" s="107"/>
      <c r="V24" s="107"/>
      <c r="W24" s="85" t="s">
        <v>43</v>
      </c>
      <c r="X24" s="85"/>
      <c r="Y24" s="85"/>
      <c r="Z24" s="147" t="s">
        <v>40</v>
      </c>
      <c r="AA24" s="147"/>
      <c r="AB24" s="147"/>
      <c r="AC24" s="147"/>
      <c r="AD24" s="30"/>
      <c r="AE24" s="85">
        <f t="shared" si="0"/>
      </c>
      <c r="AF24" s="85"/>
      <c r="AG24" s="30"/>
      <c r="AH24" s="100">
        <f>IF(R24="","",IF(L24&gt;=T24,"OK","OUT"))</f>
      </c>
      <c r="AI24" s="100"/>
      <c r="AJ24" s="101"/>
    </row>
    <row r="25" spans="1:36" ht="19.5" customHeight="1">
      <c r="A25" s="88" t="s">
        <v>158</v>
      </c>
      <c r="B25" s="91" t="s">
        <v>131</v>
      </c>
      <c r="C25" s="92"/>
      <c r="D25" s="92"/>
      <c r="E25" s="92"/>
      <c r="F25" s="92"/>
      <c r="G25" s="93"/>
      <c r="H25" s="51" t="s">
        <v>105</v>
      </c>
      <c r="I25" s="134" t="s">
        <v>46</v>
      </c>
      <c r="J25" s="134"/>
      <c r="K25" s="134"/>
      <c r="L25" s="145"/>
      <c r="M25" s="145"/>
      <c r="N25" s="145"/>
      <c r="O25" s="131" t="s">
        <v>43</v>
      </c>
      <c r="P25" s="131"/>
      <c r="Q25" s="131"/>
      <c r="R25" s="131">
        <f aca="true" t="shared" si="1" ref="R25:R40">IF(L25="","",IF(L25&gt;T25,"&gt;",IF(L25&lt;T25,"&lt;","=")))</f>
      </c>
      <c r="S25" s="131"/>
      <c r="T25" s="136">
        <f>IF(L25="","",1.5)</f>
      </c>
      <c r="U25" s="136"/>
      <c r="V25" s="136"/>
      <c r="W25" s="131" t="s">
        <v>43</v>
      </c>
      <c r="X25" s="131"/>
      <c r="Y25" s="131"/>
      <c r="Z25" s="131" t="s">
        <v>40</v>
      </c>
      <c r="AA25" s="131"/>
      <c r="AB25" s="131"/>
      <c r="AC25" s="131"/>
      <c r="AD25" s="12"/>
      <c r="AE25" s="131">
        <f t="shared" si="0"/>
      </c>
      <c r="AF25" s="131"/>
      <c r="AG25" s="12"/>
      <c r="AH25" s="132">
        <f aca="true" t="shared" si="2" ref="AH25:AH40">IF(R25="","",IF(L25&gt;=T25,"OK","OUT"))</f>
      </c>
      <c r="AI25" s="132"/>
      <c r="AJ25" s="133"/>
    </row>
    <row r="26" spans="1:36" ht="19.5" customHeight="1">
      <c r="A26" s="89"/>
      <c r="B26" s="94"/>
      <c r="C26" s="95"/>
      <c r="D26" s="95"/>
      <c r="E26" s="95"/>
      <c r="F26" s="95"/>
      <c r="G26" s="96"/>
      <c r="H26" s="49" t="s">
        <v>106</v>
      </c>
      <c r="I26" s="110" t="s">
        <v>46</v>
      </c>
      <c r="J26" s="110"/>
      <c r="K26" s="110"/>
      <c r="L26" s="146"/>
      <c r="M26" s="146"/>
      <c r="N26" s="146"/>
      <c r="O26" s="112" t="s">
        <v>43</v>
      </c>
      <c r="P26" s="112"/>
      <c r="Q26" s="112"/>
      <c r="R26" s="112">
        <f t="shared" si="1"/>
      </c>
      <c r="S26" s="112"/>
      <c r="T26" s="113">
        <f aca="true" t="shared" si="3" ref="T26:T32">IF(L26="","",1.5)</f>
      </c>
      <c r="U26" s="113"/>
      <c r="V26" s="113"/>
      <c r="W26" s="112" t="s">
        <v>43</v>
      </c>
      <c r="X26" s="112"/>
      <c r="Y26" s="112"/>
      <c r="Z26" s="112" t="s">
        <v>40</v>
      </c>
      <c r="AA26" s="112"/>
      <c r="AB26" s="112"/>
      <c r="AC26" s="112"/>
      <c r="AD26" s="6"/>
      <c r="AE26" s="112">
        <f t="shared" si="0"/>
      </c>
      <c r="AF26" s="112"/>
      <c r="AG26" s="6"/>
      <c r="AH26" s="108">
        <f t="shared" si="2"/>
      </c>
      <c r="AI26" s="108"/>
      <c r="AJ26" s="109"/>
    </row>
    <row r="27" spans="1:36" ht="19.5" customHeight="1">
      <c r="A27" s="89"/>
      <c r="B27" s="94"/>
      <c r="C27" s="95"/>
      <c r="D27" s="95"/>
      <c r="E27" s="95"/>
      <c r="F27" s="95"/>
      <c r="G27" s="96"/>
      <c r="H27" s="51" t="s">
        <v>107</v>
      </c>
      <c r="I27" s="134" t="s">
        <v>46</v>
      </c>
      <c r="J27" s="134"/>
      <c r="K27" s="134"/>
      <c r="L27" s="145"/>
      <c r="M27" s="145"/>
      <c r="N27" s="145"/>
      <c r="O27" s="131" t="s">
        <v>43</v>
      </c>
      <c r="P27" s="131"/>
      <c r="Q27" s="131"/>
      <c r="R27" s="131">
        <f t="shared" si="1"/>
      </c>
      <c r="S27" s="131"/>
      <c r="T27" s="136">
        <f t="shared" si="3"/>
      </c>
      <c r="U27" s="136"/>
      <c r="V27" s="136"/>
      <c r="W27" s="131" t="s">
        <v>43</v>
      </c>
      <c r="X27" s="131"/>
      <c r="Y27" s="131"/>
      <c r="Z27" s="131" t="s">
        <v>40</v>
      </c>
      <c r="AA27" s="131"/>
      <c r="AB27" s="131"/>
      <c r="AC27" s="131"/>
      <c r="AD27" s="12"/>
      <c r="AE27" s="131">
        <f t="shared" si="0"/>
      </c>
      <c r="AF27" s="131"/>
      <c r="AG27" s="12"/>
      <c r="AH27" s="132">
        <f t="shared" si="2"/>
      </c>
      <c r="AI27" s="132"/>
      <c r="AJ27" s="133"/>
    </row>
    <row r="28" spans="1:36" ht="19.5" customHeight="1">
      <c r="A28" s="89"/>
      <c r="B28" s="91" t="s">
        <v>132</v>
      </c>
      <c r="C28" s="92"/>
      <c r="D28" s="92"/>
      <c r="E28" s="92"/>
      <c r="F28" s="92"/>
      <c r="G28" s="93"/>
      <c r="H28" s="58" t="s">
        <v>105</v>
      </c>
      <c r="I28" s="138" t="s">
        <v>46</v>
      </c>
      <c r="J28" s="138"/>
      <c r="K28" s="138"/>
      <c r="L28" s="139"/>
      <c r="M28" s="139"/>
      <c r="N28" s="139"/>
      <c r="O28" s="140" t="s">
        <v>43</v>
      </c>
      <c r="P28" s="140"/>
      <c r="Q28" s="140"/>
      <c r="R28" s="140">
        <f t="shared" si="1"/>
      </c>
      <c r="S28" s="140"/>
      <c r="T28" s="141">
        <f>IF(L28="","",10)</f>
      </c>
      <c r="U28" s="141"/>
      <c r="V28" s="141"/>
      <c r="W28" s="140" t="s">
        <v>43</v>
      </c>
      <c r="X28" s="140"/>
      <c r="Y28" s="140"/>
      <c r="Z28" s="140" t="s">
        <v>40</v>
      </c>
      <c r="AA28" s="140"/>
      <c r="AB28" s="140"/>
      <c r="AC28" s="140"/>
      <c r="AD28" s="8"/>
      <c r="AE28" s="140">
        <f t="shared" si="0"/>
      </c>
      <c r="AF28" s="140"/>
      <c r="AG28" s="8"/>
      <c r="AH28" s="142">
        <f t="shared" si="2"/>
      </c>
      <c r="AI28" s="142"/>
      <c r="AJ28" s="143"/>
    </row>
    <row r="29" spans="1:36" ht="19.5" customHeight="1">
      <c r="A29" s="89"/>
      <c r="B29" s="94"/>
      <c r="C29" s="95"/>
      <c r="D29" s="95"/>
      <c r="E29" s="95"/>
      <c r="F29" s="95"/>
      <c r="G29" s="96"/>
      <c r="H29" s="65" t="s">
        <v>160</v>
      </c>
      <c r="I29" s="119" t="s">
        <v>46</v>
      </c>
      <c r="J29" s="119"/>
      <c r="K29" s="119"/>
      <c r="L29" s="137"/>
      <c r="M29" s="137"/>
      <c r="N29" s="137"/>
      <c r="O29" s="82" t="s">
        <v>43</v>
      </c>
      <c r="P29" s="82"/>
      <c r="Q29" s="82"/>
      <c r="R29" s="82">
        <f t="shared" si="1"/>
      </c>
      <c r="S29" s="82"/>
      <c r="T29" s="121">
        <f>IF(L29="","",10)</f>
      </c>
      <c r="U29" s="121"/>
      <c r="V29" s="121"/>
      <c r="W29" s="82" t="s">
        <v>43</v>
      </c>
      <c r="X29" s="82"/>
      <c r="Y29" s="82"/>
      <c r="Z29" s="82" t="s">
        <v>40</v>
      </c>
      <c r="AA29" s="82"/>
      <c r="AB29" s="82"/>
      <c r="AC29" s="82"/>
      <c r="AD29" s="32"/>
      <c r="AE29" s="82">
        <f t="shared" si="0"/>
      </c>
      <c r="AF29" s="82"/>
      <c r="AG29" s="32"/>
      <c r="AH29" s="114">
        <f t="shared" si="2"/>
      </c>
      <c r="AI29" s="114"/>
      <c r="AJ29" s="115"/>
    </row>
    <row r="30" spans="1:36" ht="19.5" customHeight="1">
      <c r="A30" s="89"/>
      <c r="B30" s="97"/>
      <c r="C30" s="98"/>
      <c r="D30" s="98"/>
      <c r="E30" s="98"/>
      <c r="F30" s="98"/>
      <c r="G30" s="99"/>
      <c r="H30" s="57" t="s">
        <v>161</v>
      </c>
      <c r="I30" s="125" t="s">
        <v>46</v>
      </c>
      <c r="J30" s="125"/>
      <c r="K30" s="125"/>
      <c r="L30" s="144"/>
      <c r="M30" s="144"/>
      <c r="N30" s="144"/>
      <c r="O30" s="127" t="s">
        <v>43</v>
      </c>
      <c r="P30" s="127"/>
      <c r="Q30" s="127"/>
      <c r="R30" s="127">
        <f>IF(L30="","",IF(L30&gt;T30,"&gt;",IF(L30&lt;T30,"&lt;","=")))</f>
      </c>
      <c r="S30" s="127"/>
      <c r="T30" s="128">
        <f>IF(L30="","",10)</f>
      </c>
      <c r="U30" s="128"/>
      <c r="V30" s="128"/>
      <c r="W30" s="127" t="s">
        <v>43</v>
      </c>
      <c r="X30" s="127"/>
      <c r="Y30" s="127"/>
      <c r="Z30" s="127" t="s">
        <v>40</v>
      </c>
      <c r="AA30" s="127"/>
      <c r="AB30" s="127"/>
      <c r="AC30" s="127"/>
      <c r="AD30" s="5"/>
      <c r="AE30" s="127">
        <f t="shared" si="0"/>
      </c>
      <c r="AF30" s="127"/>
      <c r="AG30" s="5"/>
      <c r="AH30" s="129">
        <f>IF(R30="","",IF(L30&gt;=T30,"OK","OUT"))</f>
      </c>
      <c r="AI30" s="129"/>
      <c r="AJ30" s="130"/>
    </row>
    <row r="31" spans="1:36" ht="19.5" customHeight="1">
      <c r="A31" s="88" t="s">
        <v>157</v>
      </c>
      <c r="B31" s="91" t="s">
        <v>131</v>
      </c>
      <c r="C31" s="92"/>
      <c r="D31" s="92"/>
      <c r="E31" s="92"/>
      <c r="F31" s="92"/>
      <c r="G31" s="93"/>
      <c r="H31" s="58" t="s">
        <v>105</v>
      </c>
      <c r="I31" s="138" t="s">
        <v>46</v>
      </c>
      <c r="J31" s="138"/>
      <c r="K31" s="138"/>
      <c r="L31" s="139"/>
      <c r="M31" s="139"/>
      <c r="N31" s="139"/>
      <c r="O31" s="140" t="s">
        <v>43</v>
      </c>
      <c r="P31" s="140"/>
      <c r="Q31" s="140"/>
      <c r="R31" s="140">
        <f>IF(L31="","",IF(L31&gt;T31,"&gt;",IF(L31&lt;T31,"&lt;","=")))</f>
      </c>
      <c r="S31" s="140"/>
      <c r="T31" s="141">
        <f t="shared" si="3"/>
      </c>
      <c r="U31" s="141"/>
      <c r="V31" s="141"/>
      <c r="W31" s="140" t="s">
        <v>43</v>
      </c>
      <c r="X31" s="140"/>
      <c r="Y31" s="140"/>
      <c r="Z31" s="140" t="s">
        <v>40</v>
      </c>
      <c r="AA31" s="140"/>
      <c r="AB31" s="140"/>
      <c r="AC31" s="140"/>
      <c r="AD31" s="8"/>
      <c r="AE31" s="140">
        <f t="shared" si="0"/>
      </c>
      <c r="AF31" s="140"/>
      <c r="AG31" s="8"/>
      <c r="AH31" s="142">
        <f>IF(R31="","",IF(L31&gt;=T31,"OK","OUT"))</f>
      </c>
      <c r="AI31" s="142"/>
      <c r="AJ31" s="143"/>
    </row>
    <row r="32" spans="1:36" ht="19.5" customHeight="1">
      <c r="A32" s="89"/>
      <c r="B32" s="94"/>
      <c r="C32" s="95"/>
      <c r="D32" s="95"/>
      <c r="E32" s="95"/>
      <c r="F32" s="95"/>
      <c r="G32" s="96"/>
      <c r="H32" s="65" t="s">
        <v>160</v>
      </c>
      <c r="I32" s="119" t="s">
        <v>46</v>
      </c>
      <c r="J32" s="119"/>
      <c r="K32" s="119"/>
      <c r="L32" s="137"/>
      <c r="M32" s="137"/>
      <c r="N32" s="137"/>
      <c r="O32" s="82" t="s">
        <v>43</v>
      </c>
      <c r="P32" s="82"/>
      <c r="Q32" s="82"/>
      <c r="R32" s="82">
        <f t="shared" si="1"/>
      </c>
      <c r="S32" s="82"/>
      <c r="T32" s="121">
        <f t="shared" si="3"/>
      </c>
      <c r="U32" s="121"/>
      <c r="V32" s="121"/>
      <c r="W32" s="82" t="s">
        <v>43</v>
      </c>
      <c r="X32" s="82"/>
      <c r="Y32" s="82"/>
      <c r="Z32" s="82" t="s">
        <v>40</v>
      </c>
      <c r="AA32" s="82"/>
      <c r="AB32" s="82"/>
      <c r="AC32" s="82"/>
      <c r="AD32" s="32"/>
      <c r="AE32" s="82">
        <f t="shared" si="0"/>
      </c>
      <c r="AF32" s="82"/>
      <c r="AG32" s="32"/>
      <c r="AH32" s="114">
        <f t="shared" si="2"/>
      </c>
      <c r="AI32" s="114"/>
      <c r="AJ32" s="115"/>
    </row>
    <row r="33" spans="1:36" ht="19.5" customHeight="1">
      <c r="A33" s="89"/>
      <c r="B33" s="94"/>
      <c r="C33" s="95"/>
      <c r="D33" s="95"/>
      <c r="E33" s="95"/>
      <c r="F33" s="95"/>
      <c r="G33" s="96"/>
      <c r="H33" s="67" t="s">
        <v>161</v>
      </c>
      <c r="I33" s="134" t="s">
        <v>46</v>
      </c>
      <c r="J33" s="134"/>
      <c r="K33" s="134"/>
      <c r="L33" s="135"/>
      <c r="M33" s="135"/>
      <c r="N33" s="135"/>
      <c r="O33" s="131" t="s">
        <v>43</v>
      </c>
      <c r="P33" s="131"/>
      <c r="Q33" s="131"/>
      <c r="R33" s="131">
        <f t="shared" si="1"/>
      </c>
      <c r="S33" s="131"/>
      <c r="T33" s="136">
        <f>IF(L33="","",1.5)</f>
      </c>
      <c r="U33" s="136"/>
      <c r="V33" s="136"/>
      <c r="W33" s="131" t="s">
        <v>43</v>
      </c>
      <c r="X33" s="131"/>
      <c r="Y33" s="131"/>
      <c r="Z33" s="131" t="s">
        <v>40</v>
      </c>
      <c r="AA33" s="131"/>
      <c r="AB33" s="131"/>
      <c r="AC33" s="131"/>
      <c r="AD33" s="12"/>
      <c r="AE33" s="131">
        <f t="shared" si="0"/>
      </c>
      <c r="AF33" s="131"/>
      <c r="AG33" s="12"/>
      <c r="AH33" s="132">
        <f t="shared" si="2"/>
      </c>
      <c r="AI33" s="132"/>
      <c r="AJ33" s="133"/>
    </row>
    <row r="34" spans="1:36" ht="19.5" customHeight="1">
      <c r="A34" s="89"/>
      <c r="B34" s="94"/>
      <c r="C34" s="95"/>
      <c r="D34" s="95"/>
      <c r="E34" s="95"/>
      <c r="F34" s="95"/>
      <c r="G34" s="96"/>
      <c r="H34" s="56" t="s">
        <v>163</v>
      </c>
      <c r="I34" s="110" t="s">
        <v>46</v>
      </c>
      <c r="J34" s="110"/>
      <c r="K34" s="110"/>
      <c r="L34" s="111"/>
      <c r="M34" s="111"/>
      <c r="N34" s="111"/>
      <c r="O34" s="112" t="s">
        <v>43</v>
      </c>
      <c r="P34" s="112"/>
      <c r="Q34" s="112"/>
      <c r="R34" s="112">
        <f t="shared" si="1"/>
      </c>
      <c r="S34" s="112"/>
      <c r="T34" s="113">
        <f>IF(L34="","",1.5)</f>
      </c>
      <c r="U34" s="113"/>
      <c r="V34" s="113"/>
      <c r="W34" s="112" t="s">
        <v>43</v>
      </c>
      <c r="X34" s="112"/>
      <c r="Y34" s="112"/>
      <c r="Z34" s="112" t="s">
        <v>40</v>
      </c>
      <c r="AA34" s="112"/>
      <c r="AB34" s="112"/>
      <c r="AC34" s="112"/>
      <c r="AD34" s="6"/>
      <c r="AE34" s="112">
        <f t="shared" si="0"/>
      </c>
      <c r="AF34" s="112"/>
      <c r="AG34" s="6"/>
      <c r="AH34" s="108">
        <f t="shared" si="2"/>
      </c>
      <c r="AI34" s="108"/>
      <c r="AJ34" s="109"/>
    </row>
    <row r="35" spans="1:36" ht="19.5" customHeight="1">
      <c r="A35" s="89"/>
      <c r="B35" s="94"/>
      <c r="C35" s="95"/>
      <c r="D35" s="95"/>
      <c r="E35" s="95"/>
      <c r="F35" s="95"/>
      <c r="G35" s="96"/>
      <c r="H35" s="57" t="s">
        <v>162</v>
      </c>
      <c r="I35" s="125" t="s">
        <v>46</v>
      </c>
      <c r="J35" s="125"/>
      <c r="K35" s="125"/>
      <c r="L35" s="126"/>
      <c r="M35" s="126"/>
      <c r="N35" s="126"/>
      <c r="O35" s="127" t="s">
        <v>43</v>
      </c>
      <c r="P35" s="127"/>
      <c r="Q35" s="127"/>
      <c r="R35" s="127">
        <f t="shared" si="1"/>
      </c>
      <c r="S35" s="127"/>
      <c r="T35" s="128">
        <f>IF(L35="","",1.5)</f>
      </c>
      <c r="U35" s="128"/>
      <c r="V35" s="128"/>
      <c r="W35" s="127" t="s">
        <v>43</v>
      </c>
      <c r="X35" s="127"/>
      <c r="Y35" s="127"/>
      <c r="Z35" s="127" t="s">
        <v>40</v>
      </c>
      <c r="AA35" s="127"/>
      <c r="AB35" s="127"/>
      <c r="AC35" s="127"/>
      <c r="AD35" s="5"/>
      <c r="AE35" s="127">
        <f t="shared" si="0"/>
      </c>
      <c r="AF35" s="127"/>
      <c r="AG35" s="5"/>
      <c r="AH35" s="129">
        <f t="shared" si="2"/>
      </c>
      <c r="AI35" s="129"/>
      <c r="AJ35" s="130"/>
    </row>
    <row r="36" spans="1:36" ht="19.5" customHeight="1">
      <c r="A36" s="89"/>
      <c r="B36" s="91" t="s">
        <v>132</v>
      </c>
      <c r="C36" s="92"/>
      <c r="D36" s="92"/>
      <c r="E36" s="92"/>
      <c r="F36" s="92"/>
      <c r="G36" s="93"/>
      <c r="H36" s="63" t="s">
        <v>105</v>
      </c>
      <c r="I36" s="122" t="s">
        <v>46</v>
      </c>
      <c r="J36" s="122"/>
      <c r="K36" s="122"/>
      <c r="L36" s="123"/>
      <c r="M36" s="123"/>
      <c r="N36" s="123"/>
      <c r="O36" s="116" t="s">
        <v>43</v>
      </c>
      <c r="P36" s="116"/>
      <c r="Q36" s="116"/>
      <c r="R36" s="116">
        <f t="shared" si="1"/>
      </c>
      <c r="S36" s="116"/>
      <c r="T36" s="124">
        <f>IF(L36="","",10)</f>
      </c>
      <c r="U36" s="124"/>
      <c r="V36" s="124"/>
      <c r="W36" s="116" t="s">
        <v>43</v>
      </c>
      <c r="X36" s="116"/>
      <c r="Y36" s="116"/>
      <c r="Z36" s="116" t="s">
        <v>40</v>
      </c>
      <c r="AA36" s="116"/>
      <c r="AB36" s="116"/>
      <c r="AC36" s="116"/>
      <c r="AD36" s="66"/>
      <c r="AE36" s="116">
        <f t="shared" si="0"/>
      </c>
      <c r="AF36" s="116"/>
      <c r="AG36" s="66"/>
      <c r="AH36" s="117">
        <f t="shared" si="2"/>
      </c>
      <c r="AI36" s="117"/>
      <c r="AJ36" s="118"/>
    </row>
    <row r="37" spans="1:36" ht="19.5" customHeight="1">
      <c r="A37" s="89"/>
      <c r="B37" s="94"/>
      <c r="C37" s="95"/>
      <c r="D37" s="95"/>
      <c r="E37" s="95"/>
      <c r="F37" s="95"/>
      <c r="G37" s="96"/>
      <c r="H37" s="65" t="s">
        <v>160</v>
      </c>
      <c r="I37" s="119" t="s">
        <v>46</v>
      </c>
      <c r="J37" s="119"/>
      <c r="K37" s="119"/>
      <c r="L37" s="120"/>
      <c r="M37" s="120"/>
      <c r="N37" s="120"/>
      <c r="O37" s="82" t="s">
        <v>43</v>
      </c>
      <c r="P37" s="82"/>
      <c r="Q37" s="82"/>
      <c r="R37" s="82">
        <f t="shared" si="1"/>
      </c>
      <c r="S37" s="82"/>
      <c r="T37" s="121">
        <f>IF(L37="","",10)</f>
      </c>
      <c r="U37" s="121"/>
      <c r="V37" s="121"/>
      <c r="W37" s="82" t="s">
        <v>43</v>
      </c>
      <c r="X37" s="82"/>
      <c r="Y37" s="82"/>
      <c r="Z37" s="82" t="s">
        <v>40</v>
      </c>
      <c r="AA37" s="82"/>
      <c r="AB37" s="82"/>
      <c r="AC37" s="82"/>
      <c r="AD37" s="32"/>
      <c r="AE37" s="82">
        <f t="shared" si="0"/>
      </c>
      <c r="AF37" s="82"/>
      <c r="AG37" s="32"/>
      <c r="AH37" s="114">
        <f t="shared" si="2"/>
      </c>
      <c r="AI37" s="114"/>
      <c r="AJ37" s="115"/>
    </row>
    <row r="38" spans="1:36" ht="19.5" customHeight="1">
      <c r="A38" s="89"/>
      <c r="B38" s="94"/>
      <c r="C38" s="95"/>
      <c r="D38" s="95"/>
      <c r="E38" s="95"/>
      <c r="F38" s="95"/>
      <c r="G38" s="96"/>
      <c r="H38" s="67" t="s">
        <v>161</v>
      </c>
      <c r="I38" s="110" t="s">
        <v>46</v>
      </c>
      <c r="J38" s="110"/>
      <c r="K38" s="110"/>
      <c r="L38" s="111"/>
      <c r="M38" s="111"/>
      <c r="N38" s="111"/>
      <c r="O38" s="112" t="s">
        <v>43</v>
      </c>
      <c r="P38" s="112"/>
      <c r="Q38" s="112"/>
      <c r="R38" s="112">
        <f t="shared" si="1"/>
      </c>
      <c r="S38" s="112"/>
      <c r="T38" s="113">
        <f>IF(L38="","",10)</f>
      </c>
      <c r="U38" s="113"/>
      <c r="V38" s="113"/>
      <c r="W38" s="112" t="s">
        <v>43</v>
      </c>
      <c r="X38" s="112"/>
      <c r="Y38" s="112"/>
      <c r="Z38" s="112" t="s">
        <v>40</v>
      </c>
      <c r="AA38" s="112"/>
      <c r="AB38" s="112"/>
      <c r="AC38" s="112"/>
      <c r="AD38" s="6"/>
      <c r="AE38" s="112">
        <f t="shared" si="0"/>
      </c>
      <c r="AF38" s="112"/>
      <c r="AG38" s="6"/>
      <c r="AH38" s="108">
        <f t="shared" si="2"/>
      </c>
      <c r="AI38" s="108"/>
      <c r="AJ38" s="109"/>
    </row>
    <row r="39" spans="1:36" ht="19.5" customHeight="1">
      <c r="A39" s="89"/>
      <c r="B39" s="94"/>
      <c r="C39" s="95"/>
      <c r="D39" s="95"/>
      <c r="E39" s="95"/>
      <c r="F39" s="95"/>
      <c r="G39" s="96"/>
      <c r="H39" s="62" t="s">
        <v>163</v>
      </c>
      <c r="I39" s="110" t="s">
        <v>46</v>
      </c>
      <c r="J39" s="110"/>
      <c r="K39" s="110"/>
      <c r="L39" s="111"/>
      <c r="M39" s="111"/>
      <c r="N39" s="111"/>
      <c r="O39" s="112" t="s">
        <v>43</v>
      </c>
      <c r="P39" s="112"/>
      <c r="Q39" s="112"/>
      <c r="R39" s="112">
        <f t="shared" si="1"/>
      </c>
      <c r="S39" s="112"/>
      <c r="T39" s="113">
        <f>IF(L39="","",10)</f>
      </c>
      <c r="U39" s="113"/>
      <c r="V39" s="113"/>
      <c r="W39" s="112" t="s">
        <v>43</v>
      </c>
      <c r="X39" s="112"/>
      <c r="Y39" s="112"/>
      <c r="Z39" s="112" t="s">
        <v>40</v>
      </c>
      <c r="AA39" s="112"/>
      <c r="AB39" s="112"/>
      <c r="AC39" s="112"/>
      <c r="AD39" s="6"/>
      <c r="AE39" s="112">
        <f t="shared" si="0"/>
      </c>
      <c r="AF39" s="112"/>
      <c r="AG39" s="6"/>
      <c r="AH39" s="108">
        <f t="shared" si="2"/>
      </c>
      <c r="AI39" s="108"/>
      <c r="AJ39" s="109"/>
    </row>
    <row r="40" spans="1:36" ht="19.5" customHeight="1">
      <c r="A40" s="90"/>
      <c r="B40" s="97"/>
      <c r="C40" s="98"/>
      <c r="D40" s="98"/>
      <c r="E40" s="98"/>
      <c r="F40" s="98"/>
      <c r="G40" s="99"/>
      <c r="H40" s="64" t="s">
        <v>162</v>
      </c>
      <c r="I40" s="105" t="s">
        <v>46</v>
      </c>
      <c r="J40" s="105"/>
      <c r="K40" s="105"/>
      <c r="L40" s="106"/>
      <c r="M40" s="106"/>
      <c r="N40" s="106"/>
      <c r="O40" s="85" t="s">
        <v>43</v>
      </c>
      <c r="P40" s="85"/>
      <c r="Q40" s="85"/>
      <c r="R40" s="85">
        <f t="shared" si="1"/>
      </c>
      <c r="S40" s="85"/>
      <c r="T40" s="107">
        <f>IF(L40="","",10)</f>
      </c>
      <c r="U40" s="107"/>
      <c r="V40" s="107"/>
      <c r="W40" s="85" t="s">
        <v>43</v>
      </c>
      <c r="X40" s="85"/>
      <c r="Y40" s="85"/>
      <c r="Z40" s="85" t="s">
        <v>40</v>
      </c>
      <c r="AA40" s="85"/>
      <c r="AB40" s="85"/>
      <c r="AC40" s="85"/>
      <c r="AD40" s="30"/>
      <c r="AE40" s="85">
        <f t="shared" si="0"/>
      </c>
      <c r="AF40" s="85"/>
      <c r="AG40" s="30"/>
      <c r="AH40" s="100">
        <f t="shared" si="2"/>
      </c>
      <c r="AI40" s="100"/>
      <c r="AJ40" s="101"/>
    </row>
    <row r="41" spans="1:36" s="15" customFormat="1" ht="19.5" customHeight="1">
      <c r="A41" s="34" t="s">
        <v>84</v>
      </c>
      <c r="B41" s="50"/>
      <c r="C41" s="87" t="s">
        <v>134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68"/>
    </row>
    <row r="42" spans="1:36" ht="39.75" customHeight="1">
      <c r="A42" s="11" t="s">
        <v>85</v>
      </c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4"/>
    </row>
    <row r="43" spans="1:36" ht="19.5" customHeight="1">
      <c r="A43" s="76"/>
      <c r="B43" s="76"/>
      <c r="C43" s="76" t="s">
        <v>83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7" t="s">
        <v>173</v>
      </c>
      <c r="AD43" s="77"/>
      <c r="AE43" s="77"/>
      <c r="AF43" s="77"/>
      <c r="AG43" s="77"/>
      <c r="AH43" s="77"/>
      <c r="AI43" s="77"/>
      <c r="AJ43" s="77"/>
    </row>
    <row r="44" spans="1:36" ht="19.5" customHeigh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</row>
    <row r="45" spans="1:36" ht="19.5" customHeight="1">
      <c r="A45" s="73" t="s">
        <v>174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5"/>
    </row>
    <row r="46" spans="1:36" ht="19.5" customHeight="1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80"/>
    </row>
    <row r="47" spans="1:36" ht="19.5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3"/>
    </row>
    <row r="48" spans="1:36" ht="19.5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3"/>
    </row>
    <row r="49" spans="1:36" ht="19.5" customHeight="1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3"/>
    </row>
    <row r="50" spans="1:36" ht="19.5" customHeight="1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3"/>
    </row>
    <row r="51" spans="1:36" ht="19.5" customHeight="1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3"/>
    </row>
    <row r="52" spans="1:36" ht="19.5" customHeight="1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3"/>
    </row>
    <row r="53" spans="1:36" ht="19.5" customHeight="1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3"/>
    </row>
    <row r="54" spans="1:36" ht="19.5" customHeight="1">
      <c r="A54" s="81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3"/>
    </row>
    <row r="55" spans="1:36" ht="19.5" customHeight="1">
      <c r="A55" s="81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3"/>
    </row>
    <row r="56" spans="1:36" ht="19.5" customHeight="1">
      <c r="A56" s="81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3"/>
    </row>
    <row r="57" spans="1:36" ht="19.5" customHeight="1">
      <c r="A57" s="81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3"/>
    </row>
    <row r="58" spans="1:36" ht="19.5" customHeight="1">
      <c r="A58" s="81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3"/>
    </row>
    <row r="59" spans="1:36" ht="19.5" customHeight="1">
      <c r="A59" s="81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3"/>
    </row>
    <row r="60" spans="1:36" ht="19.5" customHeight="1">
      <c r="A60" s="81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3"/>
    </row>
    <row r="61" spans="1:36" ht="19.5" customHeight="1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3"/>
    </row>
    <row r="62" spans="1:36" ht="19.5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3"/>
    </row>
    <row r="63" spans="1:36" ht="19.5" customHeight="1">
      <c r="A63" s="81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3"/>
    </row>
    <row r="64" spans="1:36" ht="19.5" customHeight="1">
      <c r="A64" s="81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3"/>
    </row>
    <row r="65" spans="1:36" ht="19.5" customHeight="1">
      <c r="A65" s="81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3"/>
    </row>
    <row r="66" spans="1:36" ht="19.5" customHeight="1">
      <c r="A66" s="81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3"/>
    </row>
    <row r="67" spans="1:36" ht="19.5" customHeight="1">
      <c r="A67" s="81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3"/>
    </row>
    <row r="68" spans="1:36" ht="19.5" customHeight="1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3"/>
    </row>
    <row r="69" spans="1:36" ht="19.5" customHeight="1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3"/>
    </row>
    <row r="70" spans="1:36" ht="19.5" customHeight="1">
      <c r="A70" s="81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3"/>
    </row>
    <row r="71" spans="1:36" ht="19.5" customHeight="1">
      <c r="A71" s="81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3"/>
    </row>
    <row r="72" spans="1:36" ht="19.5" customHeight="1">
      <c r="A72" s="81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3"/>
    </row>
    <row r="73" spans="1:36" ht="19.5" customHeight="1">
      <c r="A73" s="81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3"/>
    </row>
    <row r="74" spans="1:36" ht="19.5" customHeight="1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3"/>
    </row>
    <row r="75" spans="1:36" ht="19.5" customHeight="1">
      <c r="A75" s="81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3"/>
    </row>
    <row r="76" spans="1:36" ht="19.5" customHeight="1">
      <c r="A76" s="81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3"/>
    </row>
    <row r="77" spans="1:36" ht="19.5" customHeight="1">
      <c r="A77" s="81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3"/>
    </row>
    <row r="78" spans="1:36" ht="19.5" customHeight="1">
      <c r="A78" s="81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3"/>
    </row>
    <row r="79" spans="1:36" ht="19.5" customHeight="1">
      <c r="A79" s="81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3"/>
    </row>
    <row r="80" spans="1:36" ht="19.5" customHeight="1">
      <c r="A80" s="81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3"/>
    </row>
    <row r="81" spans="1:36" ht="19.5" customHeight="1">
      <c r="A81" s="81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3"/>
    </row>
    <row r="82" spans="1:36" ht="19.5" customHeight="1">
      <c r="A82" s="81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3"/>
    </row>
    <row r="83" spans="1:36" ht="19.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3"/>
    </row>
    <row r="84" spans="1:36" ht="19.5" customHeight="1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3"/>
    </row>
    <row r="85" spans="1:36" ht="19.5" customHeight="1">
      <c r="A85" s="81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3"/>
    </row>
    <row r="86" spans="1:36" ht="19.5" customHeight="1">
      <c r="A86" s="84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6"/>
    </row>
    <row r="87" spans="1:36" ht="19.5" customHeight="1">
      <c r="A87" s="76"/>
      <c r="B87" s="76"/>
      <c r="C87" s="76" t="s">
        <v>83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7" t="s">
        <v>173</v>
      </c>
      <c r="AD87" s="77"/>
      <c r="AE87" s="77"/>
      <c r="AF87" s="77"/>
      <c r="AG87" s="77"/>
      <c r="AH87" s="77"/>
      <c r="AI87" s="77"/>
      <c r="AJ87" s="77"/>
    </row>
  </sheetData>
  <sheetProtection/>
  <mergeCells count="286">
    <mergeCell ref="A1:AJ1"/>
    <mergeCell ref="AS1:AU1"/>
    <mergeCell ref="B3:C3"/>
    <mergeCell ref="E3:F3"/>
    <mergeCell ref="H3:I3"/>
    <mergeCell ref="J3:K3"/>
    <mergeCell ref="L3:M3"/>
    <mergeCell ref="N3:O3"/>
    <mergeCell ref="Q3:R3"/>
    <mergeCell ref="T3:U3"/>
    <mergeCell ref="V3:W3"/>
    <mergeCell ref="X3:AJ3"/>
    <mergeCell ref="B4:AJ4"/>
    <mergeCell ref="X5:Z5"/>
    <mergeCell ref="AB5:AE5"/>
    <mergeCell ref="AG5:AJ5"/>
    <mergeCell ref="B6:AJ6"/>
    <mergeCell ref="S5:W5"/>
    <mergeCell ref="B5:R5"/>
    <mergeCell ref="A7:A8"/>
    <mergeCell ref="B7:AJ8"/>
    <mergeCell ref="B9:AJ9"/>
    <mergeCell ref="B10:AJ10"/>
    <mergeCell ref="B12:AJ12"/>
    <mergeCell ref="B11:R11"/>
    <mergeCell ref="S11:X11"/>
    <mergeCell ref="Y11:AJ11"/>
    <mergeCell ref="A13:A16"/>
    <mergeCell ref="B13:F13"/>
    <mergeCell ref="G13:I13"/>
    <mergeCell ref="J13:L13"/>
    <mergeCell ref="M13:O13"/>
    <mergeCell ref="P13:R13"/>
    <mergeCell ref="B14:F14"/>
    <mergeCell ref="G14:I14"/>
    <mergeCell ref="J14:L14"/>
    <mergeCell ref="M14:O14"/>
    <mergeCell ref="S13:U13"/>
    <mergeCell ref="V13:X13"/>
    <mergeCell ref="Y13:AA13"/>
    <mergeCell ref="AB13:AD13"/>
    <mergeCell ref="AE13:AG13"/>
    <mergeCell ref="AH13:AJ13"/>
    <mergeCell ref="P14:R14"/>
    <mergeCell ref="S14:U14"/>
    <mergeCell ref="V14:X14"/>
    <mergeCell ref="Y14:AA14"/>
    <mergeCell ref="AB14:AD14"/>
    <mergeCell ref="AE14:AG14"/>
    <mergeCell ref="AH14:AJ14"/>
    <mergeCell ref="B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B16:F16"/>
    <mergeCell ref="G16:R16"/>
    <mergeCell ref="S16:X16"/>
    <mergeCell ref="Y16:AJ16"/>
    <mergeCell ref="A17:A18"/>
    <mergeCell ref="B17:I17"/>
    <mergeCell ref="K17:AJ17"/>
    <mergeCell ref="B18:I18"/>
    <mergeCell ref="K18:AJ18"/>
    <mergeCell ref="A19:A24"/>
    <mergeCell ref="B19:E19"/>
    <mergeCell ref="F19:J19"/>
    <mergeCell ref="K19:N19"/>
    <mergeCell ref="O19:Q19"/>
    <mergeCell ref="R19:S19"/>
    <mergeCell ref="T19:AE19"/>
    <mergeCell ref="AF19:AH19"/>
    <mergeCell ref="AI19:AJ19"/>
    <mergeCell ref="B20:G20"/>
    <mergeCell ref="I20:P20"/>
    <mergeCell ref="Q20:S20"/>
    <mergeCell ref="T20:U20"/>
    <mergeCell ref="V20:AD20"/>
    <mergeCell ref="AE20:AG20"/>
    <mergeCell ref="AH20:AJ20"/>
    <mergeCell ref="B21:G23"/>
    <mergeCell ref="I21:K21"/>
    <mergeCell ref="L21:N21"/>
    <mergeCell ref="O21:Q21"/>
    <mergeCell ref="R21:S21"/>
    <mergeCell ref="T21:V21"/>
    <mergeCell ref="W21:Y21"/>
    <mergeCell ref="Z21:AC21"/>
    <mergeCell ref="AE21:AF21"/>
    <mergeCell ref="AH21:AJ21"/>
    <mergeCell ref="I22:K22"/>
    <mergeCell ref="L22:N22"/>
    <mergeCell ref="O22:Q22"/>
    <mergeCell ref="R22:S22"/>
    <mergeCell ref="T22:V22"/>
    <mergeCell ref="W22:Y22"/>
    <mergeCell ref="Z22:AC22"/>
    <mergeCell ref="AE22:AF22"/>
    <mergeCell ref="AH22:AJ22"/>
    <mergeCell ref="I23:K23"/>
    <mergeCell ref="L23:N23"/>
    <mergeCell ref="O23:Q23"/>
    <mergeCell ref="R23:S23"/>
    <mergeCell ref="T23:V23"/>
    <mergeCell ref="W23:Y23"/>
    <mergeCell ref="Z23:AC23"/>
    <mergeCell ref="AE23:AF23"/>
    <mergeCell ref="AH23:AJ23"/>
    <mergeCell ref="B24:G24"/>
    <mergeCell ref="I24:K24"/>
    <mergeCell ref="L24:N24"/>
    <mergeCell ref="O24:Q24"/>
    <mergeCell ref="R24:S24"/>
    <mergeCell ref="T24:V24"/>
    <mergeCell ref="W24:Y24"/>
    <mergeCell ref="Z24:AC24"/>
    <mergeCell ref="AE24:AF24"/>
    <mergeCell ref="AH24:AJ24"/>
    <mergeCell ref="I25:K25"/>
    <mergeCell ref="L25:N25"/>
    <mergeCell ref="O25:Q25"/>
    <mergeCell ref="R25:S25"/>
    <mergeCell ref="T25:V25"/>
    <mergeCell ref="W25:Y25"/>
    <mergeCell ref="Z25:AC25"/>
    <mergeCell ref="AE25:AF25"/>
    <mergeCell ref="AH25:AJ25"/>
    <mergeCell ref="I26:K26"/>
    <mergeCell ref="L26:N26"/>
    <mergeCell ref="O26:Q26"/>
    <mergeCell ref="R26:S26"/>
    <mergeCell ref="T26:V26"/>
    <mergeCell ref="W26:Y26"/>
    <mergeCell ref="Z26:AC26"/>
    <mergeCell ref="AE26:AF26"/>
    <mergeCell ref="AH26:AJ26"/>
    <mergeCell ref="I27:K27"/>
    <mergeCell ref="L27:N27"/>
    <mergeCell ref="O27:Q27"/>
    <mergeCell ref="R27:S27"/>
    <mergeCell ref="T27:V27"/>
    <mergeCell ref="W27:Y27"/>
    <mergeCell ref="Z27:AC27"/>
    <mergeCell ref="AE27:AF27"/>
    <mergeCell ref="AH27:AJ27"/>
    <mergeCell ref="I28:K28"/>
    <mergeCell ref="L28:N28"/>
    <mergeCell ref="O28:Q28"/>
    <mergeCell ref="R28:S28"/>
    <mergeCell ref="T28:V28"/>
    <mergeCell ref="W28:Y28"/>
    <mergeCell ref="Z28:AC28"/>
    <mergeCell ref="AE28:AF28"/>
    <mergeCell ref="AH28:AJ28"/>
    <mergeCell ref="I29:K29"/>
    <mergeCell ref="L29:N29"/>
    <mergeCell ref="O29:Q29"/>
    <mergeCell ref="R29:S29"/>
    <mergeCell ref="T29:V29"/>
    <mergeCell ref="W29:Y29"/>
    <mergeCell ref="Z29:AC29"/>
    <mergeCell ref="AE29:AF29"/>
    <mergeCell ref="AH29:AJ29"/>
    <mergeCell ref="I30:K30"/>
    <mergeCell ref="L30:N30"/>
    <mergeCell ref="O30:Q30"/>
    <mergeCell ref="R30:S30"/>
    <mergeCell ref="T30:V30"/>
    <mergeCell ref="W30:Y30"/>
    <mergeCell ref="Z30:AC30"/>
    <mergeCell ref="AE30:AF30"/>
    <mergeCell ref="AH30:AJ30"/>
    <mergeCell ref="I31:K31"/>
    <mergeCell ref="L31:N31"/>
    <mergeCell ref="O31:Q31"/>
    <mergeCell ref="R31:S31"/>
    <mergeCell ref="T31:V31"/>
    <mergeCell ref="W31:Y31"/>
    <mergeCell ref="Z31:AC31"/>
    <mergeCell ref="AE31:AF31"/>
    <mergeCell ref="AH31:AJ31"/>
    <mergeCell ref="I32:K32"/>
    <mergeCell ref="L32:N32"/>
    <mergeCell ref="O32:Q32"/>
    <mergeCell ref="R32:S32"/>
    <mergeCell ref="T32:V32"/>
    <mergeCell ref="W32:Y32"/>
    <mergeCell ref="Z32:AC32"/>
    <mergeCell ref="AE32:AF32"/>
    <mergeCell ref="AH32:AJ32"/>
    <mergeCell ref="I33:K33"/>
    <mergeCell ref="L33:N33"/>
    <mergeCell ref="O33:Q33"/>
    <mergeCell ref="R33:S33"/>
    <mergeCell ref="T33:V33"/>
    <mergeCell ref="W33:Y33"/>
    <mergeCell ref="Z33:AC33"/>
    <mergeCell ref="AE33:AF33"/>
    <mergeCell ref="AH33:AJ33"/>
    <mergeCell ref="I34:K34"/>
    <mergeCell ref="L34:N34"/>
    <mergeCell ref="O34:Q34"/>
    <mergeCell ref="R34:S34"/>
    <mergeCell ref="T34:V34"/>
    <mergeCell ref="W34:Y34"/>
    <mergeCell ref="Z34:AC34"/>
    <mergeCell ref="AE34:AF34"/>
    <mergeCell ref="AH34:AJ34"/>
    <mergeCell ref="I35:K35"/>
    <mergeCell ref="L35:N35"/>
    <mergeCell ref="O35:Q35"/>
    <mergeCell ref="R35:S35"/>
    <mergeCell ref="T35:V35"/>
    <mergeCell ref="W35:Y35"/>
    <mergeCell ref="Z35:AC35"/>
    <mergeCell ref="AE35:AF35"/>
    <mergeCell ref="AH35:AJ35"/>
    <mergeCell ref="Z37:AC37"/>
    <mergeCell ref="I36:K36"/>
    <mergeCell ref="L36:N36"/>
    <mergeCell ref="O36:Q36"/>
    <mergeCell ref="R36:S36"/>
    <mergeCell ref="T36:V36"/>
    <mergeCell ref="W36:Y36"/>
    <mergeCell ref="AE38:AF38"/>
    <mergeCell ref="Z36:AC36"/>
    <mergeCell ref="AE36:AF36"/>
    <mergeCell ref="AH36:AJ36"/>
    <mergeCell ref="I37:K37"/>
    <mergeCell ref="L37:N37"/>
    <mergeCell ref="O37:Q37"/>
    <mergeCell ref="R37:S37"/>
    <mergeCell ref="T37:V37"/>
    <mergeCell ref="W37:Y37"/>
    <mergeCell ref="AH39:AJ39"/>
    <mergeCell ref="AE37:AF37"/>
    <mergeCell ref="AH37:AJ37"/>
    <mergeCell ref="I38:K38"/>
    <mergeCell ref="L38:N38"/>
    <mergeCell ref="O38:Q38"/>
    <mergeCell ref="R38:S38"/>
    <mergeCell ref="T38:V38"/>
    <mergeCell ref="W38:Y38"/>
    <mergeCell ref="Z38:AC38"/>
    <mergeCell ref="W40:Y40"/>
    <mergeCell ref="AH38:AJ38"/>
    <mergeCell ref="I39:K39"/>
    <mergeCell ref="L39:N39"/>
    <mergeCell ref="O39:Q39"/>
    <mergeCell ref="R39:S39"/>
    <mergeCell ref="T39:V39"/>
    <mergeCell ref="W39:Y39"/>
    <mergeCell ref="Z39:AC39"/>
    <mergeCell ref="AE39:AF39"/>
    <mergeCell ref="B36:G40"/>
    <mergeCell ref="Z40:AC40"/>
    <mergeCell ref="AE40:AF40"/>
    <mergeCell ref="AH40:AJ40"/>
    <mergeCell ref="B42:AJ42"/>
    <mergeCell ref="I40:K40"/>
    <mergeCell ref="L40:N40"/>
    <mergeCell ref="O40:Q40"/>
    <mergeCell ref="R40:S40"/>
    <mergeCell ref="T40:V40"/>
    <mergeCell ref="A2:AJ2"/>
    <mergeCell ref="C41:AI41"/>
    <mergeCell ref="C43:AB43"/>
    <mergeCell ref="A43:B43"/>
    <mergeCell ref="AC43:AJ43"/>
    <mergeCell ref="A25:A30"/>
    <mergeCell ref="A31:A40"/>
    <mergeCell ref="B25:G27"/>
    <mergeCell ref="B28:G30"/>
    <mergeCell ref="B31:G35"/>
    <mergeCell ref="A44:AJ44"/>
    <mergeCell ref="A45:AJ45"/>
    <mergeCell ref="A87:B87"/>
    <mergeCell ref="C87:AB87"/>
    <mergeCell ref="AC87:AJ87"/>
    <mergeCell ref="A46:AJ86"/>
  </mergeCells>
  <dataValidations count="7">
    <dataValidation type="list" allowBlank="1" showInputMessage="1" showErrorMessage="1" sqref="G16:R16">
      <formula1>$AQ$2:$AQ$5</formula1>
    </dataValidation>
    <dataValidation type="list" allowBlank="1" showInputMessage="1" showErrorMessage="1" sqref="H3:I3 T3:U3">
      <formula1>$AN$2:$AN$14</formula1>
    </dataValidation>
    <dataValidation type="list" allowBlank="1" showInputMessage="1" showErrorMessage="1" sqref="E3:F3 Q3:R3">
      <formula1>$AM$2:$AM$14</formula1>
    </dataValidation>
    <dataValidation type="list" allowBlank="1" showInputMessage="1" showErrorMessage="1" sqref="F19:J19">
      <formula1>$AR$2:$AR$7</formula1>
    </dataValidation>
    <dataValidation type="list" allowBlank="1" showInputMessage="1" showErrorMessage="1" sqref="G13:AJ13">
      <formula1>$AP$2:$AP$12</formula1>
    </dataValidation>
    <dataValidation type="list" allowBlank="1" showInputMessage="1" showErrorMessage="1" sqref="B3:C3 N3:O3">
      <formula1>$AL$2:$AL$4</formula1>
    </dataValidation>
    <dataValidation type="list" allowBlank="1" showInputMessage="1" showErrorMessage="1" sqref="Y11:AJ11">
      <formula1>$AO$2:$AO$5</formula1>
    </dataValidation>
  </dataValidations>
  <printOptions horizontalCentered="1" verticalCentered="1"/>
  <pageMargins left="0.7086614173228347" right="0.7086614173228347" top="0.1968503937007874" bottom="0.1968503937007874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AW43"/>
  <sheetViews>
    <sheetView view="pageBreakPreview" zoomScale="120" zoomScaleNormal="120" zoomScaleSheetLayoutView="120" zoomScalePageLayoutView="0" workbookViewId="0" topLeftCell="A1">
      <selection activeCell="AL31" sqref="AL31"/>
    </sheetView>
  </sheetViews>
  <sheetFormatPr defaultColWidth="9.140625" defaultRowHeight="15"/>
  <cols>
    <col min="1" max="1" width="2.140625" style="1" customWidth="1"/>
    <col min="2" max="2" width="11.00390625" style="1" bestFit="1" customWidth="1"/>
    <col min="3" max="37" width="2.140625" style="1" customWidth="1"/>
    <col min="38" max="16384" width="9.00390625" style="1" customWidth="1"/>
  </cols>
  <sheetData>
    <row r="1" spans="2:49" ht="19.5" customHeight="1"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M1" s="36" t="s">
        <v>86</v>
      </c>
      <c r="AN1" s="36" t="s">
        <v>110</v>
      </c>
      <c r="AO1" s="36" t="s">
        <v>109</v>
      </c>
      <c r="AP1" s="36" t="s">
        <v>119</v>
      </c>
      <c r="AQ1" s="36" t="s">
        <v>98</v>
      </c>
      <c r="AR1" s="36" t="s">
        <v>152</v>
      </c>
      <c r="AS1" s="36" t="s">
        <v>99</v>
      </c>
      <c r="AT1" s="36" t="s">
        <v>118</v>
      </c>
      <c r="AU1" s="209" t="s">
        <v>124</v>
      </c>
      <c r="AV1" s="210"/>
      <c r="AW1" s="211"/>
    </row>
    <row r="2" spans="2:49" ht="19.5" customHeight="1">
      <c r="B2" s="73" t="s">
        <v>130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6"/>
      <c r="AA2" s="223" t="s">
        <v>73</v>
      </c>
      <c r="AB2" s="224"/>
      <c r="AC2" s="224"/>
      <c r="AD2" s="224"/>
      <c r="AE2" s="226" t="s">
        <v>89</v>
      </c>
      <c r="AF2" s="226"/>
      <c r="AG2" s="226"/>
      <c r="AH2" s="226"/>
      <c r="AI2" s="226"/>
      <c r="AJ2" s="226"/>
      <c r="AK2" s="227"/>
      <c r="AM2" s="29" t="s">
        <v>87</v>
      </c>
      <c r="AN2" s="29" t="s">
        <v>96</v>
      </c>
      <c r="AO2" s="29">
        <v>30</v>
      </c>
      <c r="AP2" s="29">
        <v>1</v>
      </c>
      <c r="AQ2" s="29">
        <v>300</v>
      </c>
      <c r="AR2" s="29" t="s">
        <v>153</v>
      </c>
      <c r="AS2" s="29" t="s">
        <v>149</v>
      </c>
      <c r="AT2" s="29" t="s">
        <v>116</v>
      </c>
      <c r="AU2" s="36" t="s">
        <v>123</v>
      </c>
      <c r="AV2" s="36" t="s">
        <v>121</v>
      </c>
      <c r="AW2" s="36" t="s">
        <v>122</v>
      </c>
    </row>
    <row r="3" spans="2:49" ht="19.5" customHeight="1">
      <c r="B3" s="11" t="s">
        <v>70</v>
      </c>
      <c r="C3" s="212" t="s">
        <v>97</v>
      </c>
      <c r="D3" s="161"/>
      <c r="E3" s="2"/>
      <c r="F3" s="161" t="s">
        <v>111</v>
      </c>
      <c r="G3" s="161"/>
      <c r="H3" s="2" t="s">
        <v>19</v>
      </c>
      <c r="I3" s="161">
        <v>7</v>
      </c>
      <c r="J3" s="161"/>
      <c r="K3" s="147" t="s">
        <v>21</v>
      </c>
      <c r="L3" s="147"/>
      <c r="M3" s="147" t="s">
        <v>20</v>
      </c>
      <c r="N3" s="147"/>
      <c r="O3" s="161" t="s">
        <v>97</v>
      </c>
      <c r="P3" s="161"/>
      <c r="Q3" s="2"/>
      <c r="R3" s="161" t="s">
        <v>111</v>
      </c>
      <c r="S3" s="161"/>
      <c r="T3" s="2" t="s">
        <v>19</v>
      </c>
      <c r="U3" s="161">
        <v>8</v>
      </c>
      <c r="V3" s="161"/>
      <c r="W3" s="147" t="s">
        <v>21</v>
      </c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53"/>
      <c r="AM3" s="29" t="s">
        <v>88</v>
      </c>
      <c r="AN3" s="29" t="s">
        <v>97</v>
      </c>
      <c r="AO3" s="29">
        <v>31</v>
      </c>
      <c r="AP3" s="29">
        <v>2</v>
      </c>
      <c r="AQ3" s="29">
        <v>350</v>
      </c>
      <c r="AR3" s="29" t="s">
        <v>154</v>
      </c>
      <c r="AS3" s="29" t="s">
        <v>100</v>
      </c>
      <c r="AT3" s="29" t="s">
        <v>117</v>
      </c>
      <c r="AU3" s="28" t="s">
        <v>150</v>
      </c>
      <c r="AV3" s="37">
        <v>0.7</v>
      </c>
      <c r="AW3" s="37">
        <v>1</v>
      </c>
    </row>
    <row r="4" spans="2:49" ht="19.5" customHeight="1">
      <c r="B4" s="11" t="s">
        <v>1</v>
      </c>
      <c r="C4" s="102" t="s">
        <v>142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  <c r="AM4" s="29" t="s">
        <v>89</v>
      </c>
      <c r="AN4" s="29"/>
      <c r="AO4" s="29" t="s">
        <v>111</v>
      </c>
      <c r="AP4" s="29">
        <v>3</v>
      </c>
      <c r="AQ4" s="29">
        <v>400</v>
      </c>
      <c r="AR4" s="29" t="s">
        <v>155</v>
      </c>
      <c r="AS4" s="29" t="s">
        <v>148</v>
      </c>
      <c r="AT4" s="29"/>
      <c r="AU4" s="28" t="s">
        <v>120</v>
      </c>
      <c r="AV4" s="41">
        <v>0.5</v>
      </c>
      <c r="AW4" s="41">
        <v>0.9</v>
      </c>
    </row>
    <row r="5" spans="2:49" ht="19.5" customHeight="1">
      <c r="B5" s="11" t="s">
        <v>2</v>
      </c>
      <c r="C5" s="102" t="s">
        <v>139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4"/>
      <c r="S5" s="147" t="s">
        <v>82</v>
      </c>
      <c r="T5" s="147"/>
      <c r="U5" s="147"/>
      <c r="V5" s="147"/>
      <c r="W5" s="147"/>
      <c r="X5" s="194"/>
      <c r="Y5" s="207" t="s">
        <v>136</v>
      </c>
      <c r="Z5" s="207"/>
      <c r="AA5" s="207"/>
      <c r="AB5" s="25" t="s">
        <v>76</v>
      </c>
      <c r="AC5" s="207" t="s">
        <v>137</v>
      </c>
      <c r="AD5" s="207"/>
      <c r="AE5" s="207"/>
      <c r="AF5" s="207"/>
      <c r="AG5" s="26" t="s">
        <v>76</v>
      </c>
      <c r="AH5" s="207" t="s">
        <v>138</v>
      </c>
      <c r="AI5" s="207"/>
      <c r="AJ5" s="207"/>
      <c r="AK5" s="208"/>
      <c r="AM5" s="29" t="s">
        <v>90</v>
      </c>
      <c r="AO5" s="29">
        <v>2</v>
      </c>
      <c r="AP5" s="29">
        <v>4</v>
      </c>
      <c r="AQ5" s="29">
        <v>450</v>
      </c>
      <c r="AR5" s="29"/>
      <c r="AS5" s="29" t="s">
        <v>101</v>
      </c>
      <c r="AU5" s="40" t="s">
        <v>148</v>
      </c>
      <c r="AV5" s="43"/>
      <c r="AW5" s="44"/>
    </row>
    <row r="6" spans="2:49" ht="19.5" customHeight="1">
      <c r="B6" s="11" t="s">
        <v>4</v>
      </c>
      <c r="C6" s="198" t="s">
        <v>144</v>
      </c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200"/>
      <c r="AM6" s="29" t="s">
        <v>91</v>
      </c>
      <c r="AO6" s="29">
        <v>3</v>
      </c>
      <c r="AP6" s="29">
        <v>5</v>
      </c>
      <c r="AQ6" s="29">
        <v>500</v>
      </c>
      <c r="AR6" s="60"/>
      <c r="AS6" s="29" t="s">
        <v>102</v>
      </c>
      <c r="AU6" s="40" t="s">
        <v>101</v>
      </c>
      <c r="AV6" s="45"/>
      <c r="AW6" s="46"/>
    </row>
    <row r="7" spans="2:49" ht="19.5" customHeight="1">
      <c r="B7" s="164" t="s">
        <v>5</v>
      </c>
      <c r="C7" s="201" t="s">
        <v>140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3"/>
      <c r="AM7" s="29" t="s">
        <v>92</v>
      </c>
      <c r="AO7" s="29">
        <v>4</v>
      </c>
      <c r="AP7" s="29">
        <v>6</v>
      </c>
      <c r="AQ7" s="29">
        <v>600</v>
      </c>
      <c r="AR7" s="61"/>
      <c r="AS7" s="29" t="s">
        <v>103</v>
      </c>
      <c r="AU7" s="40" t="s">
        <v>102</v>
      </c>
      <c r="AV7" s="47"/>
      <c r="AW7" s="48"/>
    </row>
    <row r="8" spans="2:49" ht="19.5" customHeight="1">
      <c r="B8" s="196"/>
      <c r="C8" s="204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6"/>
      <c r="AM8" s="29" t="s">
        <v>93</v>
      </c>
      <c r="AO8" s="29">
        <v>5</v>
      </c>
      <c r="AP8" s="29">
        <v>7</v>
      </c>
      <c r="AQ8" s="29">
        <v>700</v>
      </c>
      <c r="AR8" s="59"/>
      <c r="AU8" s="29" t="s">
        <v>103</v>
      </c>
      <c r="AV8" s="42"/>
      <c r="AW8" s="42"/>
    </row>
    <row r="9" spans="2:44" ht="19.5" customHeight="1">
      <c r="B9" s="11" t="s">
        <v>62</v>
      </c>
      <c r="C9" s="102" t="s">
        <v>141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4"/>
      <c r="AM9" s="29" t="s">
        <v>94</v>
      </c>
      <c r="AO9" s="29">
        <v>6</v>
      </c>
      <c r="AP9" s="29">
        <v>8</v>
      </c>
      <c r="AQ9" s="29">
        <v>800</v>
      </c>
      <c r="AR9" s="59"/>
    </row>
    <row r="10" spans="2:44" ht="19.5" customHeight="1">
      <c r="B10" s="11" t="s">
        <v>7</v>
      </c>
      <c r="C10" s="102" t="s">
        <v>143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4"/>
      <c r="AL10" s="1" t="s">
        <v>72</v>
      </c>
      <c r="AM10" s="29" t="s">
        <v>95</v>
      </c>
      <c r="AO10" s="29">
        <v>7</v>
      </c>
      <c r="AP10" s="29">
        <v>9</v>
      </c>
      <c r="AQ10" s="29">
        <v>900</v>
      </c>
      <c r="AR10" s="59"/>
    </row>
    <row r="11" spans="2:44" ht="19.5" customHeight="1">
      <c r="B11" s="11" t="s">
        <v>9</v>
      </c>
      <c r="C11" s="162" t="s">
        <v>14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214"/>
      <c r="AM11" s="29"/>
      <c r="AO11" s="29">
        <v>8</v>
      </c>
      <c r="AP11" s="29">
        <v>10</v>
      </c>
      <c r="AQ11" s="29">
        <v>1000</v>
      </c>
      <c r="AR11" s="59"/>
    </row>
    <row r="12" spans="2:44" ht="19.5" customHeight="1">
      <c r="B12" s="21" t="s">
        <v>77</v>
      </c>
      <c r="C12" s="102" t="s">
        <v>147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4"/>
      <c r="AO12" s="29">
        <v>9</v>
      </c>
      <c r="AP12" s="29">
        <v>11</v>
      </c>
      <c r="AQ12" s="29"/>
      <c r="AR12" s="59"/>
    </row>
    <row r="13" spans="2:42" ht="19.5" customHeight="1">
      <c r="B13" s="164" t="s">
        <v>68</v>
      </c>
      <c r="C13" s="166" t="s">
        <v>78</v>
      </c>
      <c r="D13" s="138"/>
      <c r="E13" s="138"/>
      <c r="F13" s="138"/>
      <c r="G13" s="217"/>
      <c r="H13" s="188">
        <v>700</v>
      </c>
      <c r="I13" s="188"/>
      <c r="J13" s="189"/>
      <c r="K13" s="188">
        <v>700</v>
      </c>
      <c r="L13" s="188"/>
      <c r="M13" s="189"/>
      <c r="N13" s="187">
        <v>800</v>
      </c>
      <c r="O13" s="188"/>
      <c r="P13" s="189"/>
      <c r="Q13" s="187">
        <v>800</v>
      </c>
      <c r="R13" s="188"/>
      <c r="S13" s="189"/>
      <c r="T13" s="187"/>
      <c r="U13" s="188"/>
      <c r="V13" s="189"/>
      <c r="W13" s="187"/>
      <c r="X13" s="188"/>
      <c r="Y13" s="189"/>
      <c r="Z13" s="187"/>
      <c r="AA13" s="188"/>
      <c r="AB13" s="189"/>
      <c r="AC13" s="187"/>
      <c r="AD13" s="188"/>
      <c r="AE13" s="189"/>
      <c r="AF13" s="187"/>
      <c r="AG13" s="188"/>
      <c r="AH13" s="189"/>
      <c r="AI13" s="187"/>
      <c r="AJ13" s="188"/>
      <c r="AK13" s="190"/>
      <c r="AO13" s="29">
        <v>10</v>
      </c>
      <c r="AP13" s="29">
        <v>12</v>
      </c>
    </row>
    <row r="14" spans="2:42" ht="19.5" customHeight="1">
      <c r="B14" s="165"/>
      <c r="C14" s="191" t="s">
        <v>79</v>
      </c>
      <c r="D14" s="110"/>
      <c r="E14" s="110"/>
      <c r="F14" s="110"/>
      <c r="G14" s="218"/>
      <c r="H14" s="111">
        <v>30</v>
      </c>
      <c r="I14" s="111"/>
      <c r="J14" s="183"/>
      <c r="K14" s="111">
        <v>31</v>
      </c>
      <c r="L14" s="111"/>
      <c r="M14" s="183"/>
      <c r="N14" s="182">
        <v>30</v>
      </c>
      <c r="O14" s="111"/>
      <c r="P14" s="183"/>
      <c r="Q14" s="182">
        <v>31</v>
      </c>
      <c r="R14" s="111"/>
      <c r="S14" s="183"/>
      <c r="T14" s="182"/>
      <c r="U14" s="111"/>
      <c r="V14" s="183"/>
      <c r="W14" s="182"/>
      <c r="X14" s="111"/>
      <c r="Y14" s="183"/>
      <c r="Z14" s="182"/>
      <c r="AA14" s="111"/>
      <c r="AB14" s="183"/>
      <c r="AC14" s="182"/>
      <c r="AD14" s="111"/>
      <c r="AE14" s="183"/>
      <c r="AF14" s="182"/>
      <c r="AG14" s="111"/>
      <c r="AH14" s="183"/>
      <c r="AI14" s="182"/>
      <c r="AJ14" s="111"/>
      <c r="AK14" s="184"/>
      <c r="AO14" s="29"/>
      <c r="AP14" s="29"/>
    </row>
    <row r="15" spans="2:37" ht="19.5" customHeight="1">
      <c r="B15" s="165"/>
      <c r="C15" s="185" t="s">
        <v>80</v>
      </c>
      <c r="D15" s="134"/>
      <c r="E15" s="134"/>
      <c r="F15" s="134"/>
      <c r="G15" s="213"/>
      <c r="H15" s="135">
        <v>18</v>
      </c>
      <c r="I15" s="135"/>
      <c r="J15" s="177"/>
      <c r="K15" s="135">
        <v>18</v>
      </c>
      <c r="L15" s="135"/>
      <c r="M15" s="177"/>
      <c r="N15" s="176">
        <v>18</v>
      </c>
      <c r="O15" s="135"/>
      <c r="P15" s="177"/>
      <c r="Q15" s="176">
        <v>18</v>
      </c>
      <c r="R15" s="135"/>
      <c r="S15" s="177"/>
      <c r="T15" s="176"/>
      <c r="U15" s="135"/>
      <c r="V15" s="177"/>
      <c r="W15" s="176"/>
      <c r="X15" s="135"/>
      <c r="Y15" s="177"/>
      <c r="Z15" s="176"/>
      <c r="AA15" s="135"/>
      <c r="AB15" s="177"/>
      <c r="AC15" s="176"/>
      <c r="AD15" s="135"/>
      <c r="AE15" s="177"/>
      <c r="AF15" s="176"/>
      <c r="AG15" s="135"/>
      <c r="AH15" s="177"/>
      <c r="AI15" s="176"/>
      <c r="AJ15" s="135"/>
      <c r="AK15" s="178"/>
    </row>
    <row r="16" spans="2:37" ht="19.5" customHeight="1">
      <c r="B16" s="196"/>
      <c r="C16" s="162" t="s">
        <v>151</v>
      </c>
      <c r="D16" s="159"/>
      <c r="E16" s="159"/>
      <c r="F16" s="159"/>
      <c r="G16" s="214"/>
      <c r="H16" s="212" t="s">
        <v>154</v>
      </c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48" t="s">
        <v>81</v>
      </c>
      <c r="U16" s="149"/>
      <c r="V16" s="149"/>
      <c r="W16" s="149"/>
      <c r="X16" s="149"/>
      <c r="Y16" s="150"/>
      <c r="Z16" s="180">
        <f>SUM(H15:AK15)</f>
        <v>72</v>
      </c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1"/>
    </row>
    <row r="17" spans="2:37" ht="19.5" customHeight="1">
      <c r="B17" s="164" t="s">
        <v>11</v>
      </c>
      <c r="C17" s="166" t="s">
        <v>74</v>
      </c>
      <c r="D17" s="138"/>
      <c r="E17" s="138"/>
      <c r="F17" s="138"/>
      <c r="G17" s="138"/>
      <c r="H17" s="138"/>
      <c r="I17" s="138"/>
      <c r="J17" s="138"/>
      <c r="K17" s="38" t="s">
        <v>29</v>
      </c>
      <c r="L17" s="167" t="s">
        <v>145</v>
      </c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8"/>
    </row>
    <row r="18" spans="2:37" ht="19.5" customHeight="1">
      <c r="B18" s="165"/>
      <c r="C18" s="225" t="s">
        <v>75</v>
      </c>
      <c r="D18" s="125"/>
      <c r="E18" s="125"/>
      <c r="F18" s="125"/>
      <c r="G18" s="125"/>
      <c r="H18" s="125"/>
      <c r="I18" s="125"/>
      <c r="J18" s="125"/>
      <c r="K18" s="9" t="s">
        <v>29</v>
      </c>
      <c r="L18" s="171" t="s">
        <v>146</v>
      </c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2"/>
    </row>
    <row r="19" spans="2:37" ht="19.5" customHeight="1">
      <c r="B19" s="88" t="s">
        <v>135</v>
      </c>
      <c r="C19" s="222" t="s">
        <v>125</v>
      </c>
      <c r="D19" s="221"/>
      <c r="E19" s="221"/>
      <c r="F19" s="221"/>
      <c r="G19" s="158" t="s">
        <v>103</v>
      </c>
      <c r="H19" s="158"/>
      <c r="I19" s="158"/>
      <c r="J19" s="158"/>
      <c r="K19" s="158"/>
      <c r="L19" s="219" t="s">
        <v>126</v>
      </c>
      <c r="M19" s="220"/>
      <c r="N19" s="220"/>
      <c r="O19" s="220"/>
      <c r="P19" s="158">
        <v>100</v>
      </c>
      <c r="Q19" s="158"/>
      <c r="R19" s="158"/>
      <c r="S19" s="79" t="s">
        <v>65</v>
      </c>
      <c r="T19" s="80"/>
      <c r="U19" s="221" t="s">
        <v>127</v>
      </c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158">
        <v>40</v>
      </c>
      <c r="AH19" s="158"/>
      <c r="AI19" s="158"/>
      <c r="AJ19" s="79" t="s">
        <v>66</v>
      </c>
      <c r="AK19" s="80"/>
    </row>
    <row r="20" spans="2:37" ht="19.5" customHeight="1">
      <c r="B20" s="89"/>
      <c r="C20" s="148" t="s">
        <v>104</v>
      </c>
      <c r="D20" s="149"/>
      <c r="E20" s="149"/>
      <c r="F20" s="149"/>
      <c r="G20" s="149"/>
      <c r="H20" s="150"/>
      <c r="I20" s="33"/>
      <c r="J20" s="159" t="s">
        <v>129</v>
      </c>
      <c r="K20" s="159"/>
      <c r="L20" s="159"/>
      <c r="M20" s="159"/>
      <c r="N20" s="159"/>
      <c r="O20" s="159"/>
      <c r="P20" s="159"/>
      <c r="Q20" s="159"/>
      <c r="R20" s="161">
        <v>25</v>
      </c>
      <c r="S20" s="161"/>
      <c r="T20" s="161"/>
      <c r="U20" s="147" t="s">
        <v>35</v>
      </c>
      <c r="V20" s="153"/>
      <c r="W20" s="162" t="s">
        <v>128</v>
      </c>
      <c r="X20" s="159"/>
      <c r="Y20" s="159"/>
      <c r="Z20" s="159"/>
      <c r="AA20" s="159"/>
      <c r="AB20" s="159"/>
      <c r="AC20" s="159"/>
      <c r="AD20" s="159"/>
      <c r="AE20" s="159"/>
      <c r="AF20" s="163">
        <v>1.45</v>
      </c>
      <c r="AG20" s="163"/>
      <c r="AH20" s="163"/>
      <c r="AI20" s="147" t="s">
        <v>63</v>
      </c>
      <c r="AJ20" s="147"/>
      <c r="AK20" s="153"/>
    </row>
    <row r="21" spans="2:37" ht="19.5" customHeight="1">
      <c r="B21" s="89"/>
      <c r="C21" s="94" t="s">
        <v>131</v>
      </c>
      <c r="D21" s="95"/>
      <c r="E21" s="95"/>
      <c r="F21" s="95"/>
      <c r="G21" s="95"/>
      <c r="H21" s="96"/>
      <c r="I21" s="22"/>
      <c r="J21" s="138" t="s">
        <v>133</v>
      </c>
      <c r="K21" s="138"/>
      <c r="L21" s="138"/>
      <c r="M21" s="139">
        <v>1.81</v>
      </c>
      <c r="N21" s="139"/>
      <c r="O21" s="139"/>
      <c r="P21" s="140" t="s">
        <v>43</v>
      </c>
      <c r="Q21" s="140"/>
      <c r="R21" s="140"/>
      <c r="S21" s="140" t="str">
        <f>IF(M21="","",IF(M21&gt;U21,"&gt;",IF(M21&lt;U21,"&lt;","=")))</f>
        <v>&gt;</v>
      </c>
      <c r="T21" s="140"/>
      <c r="U21" s="141">
        <f>IF(G19="","",INDEX(AV3:AV8,MATCH(G19,AU3:AU8,0)))</f>
        <v>0</v>
      </c>
      <c r="V21" s="141"/>
      <c r="W21" s="141"/>
      <c r="X21" s="140" t="s">
        <v>43</v>
      </c>
      <c r="Y21" s="140"/>
      <c r="Z21" s="140"/>
      <c r="AA21" s="154" t="s">
        <v>71</v>
      </c>
      <c r="AB21" s="154"/>
      <c r="AC21" s="154"/>
      <c r="AD21" s="154"/>
      <c r="AE21" s="8"/>
      <c r="AF21" s="140" t="str">
        <f>IF(M21="","","→")</f>
        <v>→</v>
      </c>
      <c r="AG21" s="140"/>
      <c r="AH21" s="8"/>
      <c r="AI21" s="142" t="str">
        <f>IF(S21="","",IF(M21&gt;=U21,"OK","OUT"))</f>
        <v>OK</v>
      </c>
      <c r="AJ21" s="142"/>
      <c r="AK21" s="143"/>
    </row>
    <row r="22" spans="2:37" ht="19.5" customHeight="1">
      <c r="B22" s="89"/>
      <c r="C22" s="94"/>
      <c r="D22" s="95"/>
      <c r="E22" s="95"/>
      <c r="F22" s="95"/>
      <c r="G22" s="95"/>
      <c r="H22" s="96"/>
      <c r="I22" s="19"/>
      <c r="J22" s="110" t="s">
        <v>45</v>
      </c>
      <c r="K22" s="110"/>
      <c r="L22" s="110"/>
      <c r="M22" s="146">
        <v>3.13</v>
      </c>
      <c r="N22" s="146"/>
      <c r="O22" s="146"/>
      <c r="P22" s="112" t="s">
        <v>43</v>
      </c>
      <c r="Q22" s="112"/>
      <c r="R22" s="112"/>
      <c r="S22" s="112" t="str">
        <f>IF(M22="","",IF(M22&gt;U22,"&gt;",IF(M22&lt;U22,"&lt;","=")))</f>
        <v>&gt;</v>
      </c>
      <c r="T22" s="112"/>
      <c r="U22" s="113">
        <f>IF(G19="","",INDEX(AW3:AW8,MATCH(G19,AU3:AU8,0)))</f>
        <v>0</v>
      </c>
      <c r="V22" s="113"/>
      <c r="W22" s="113"/>
      <c r="X22" s="112" t="s">
        <v>43</v>
      </c>
      <c r="Y22" s="112"/>
      <c r="Z22" s="112"/>
      <c r="AA22" s="152" t="s">
        <v>71</v>
      </c>
      <c r="AB22" s="152"/>
      <c r="AC22" s="152"/>
      <c r="AD22" s="152"/>
      <c r="AE22" s="6"/>
      <c r="AF22" s="112" t="str">
        <f aca="true" t="shared" si="0" ref="AF22:AF40">IF(M22="","","→")</f>
        <v>→</v>
      </c>
      <c r="AG22" s="112"/>
      <c r="AH22" s="6"/>
      <c r="AI22" s="108" t="str">
        <f>IF(S22="","",IF(M22&gt;=U22,"OK","OUT"))</f>
        <v>OK</v>
      </c>
      <c r="AJ22" s="108"/>
      <c r="AK22" s="109"/>
    </row>
    <row r="23" spans="2:37" ht="19.5" customHeight="1">
      <c r="B23" s="89"/>
      <c r="C23" s="97"/>
      <c r="D23" s="98"/>
      <c r="E23" s="98"/>
      <c r="F23" s="98"/>
      <c r="G23" s="98"/>
      <c r="H23" s="99"/>
      <c r="I23" s="20"/>
      <c r="J23" s="125" t="s">
        <v>46</v>
      </c>
      <c r="K23" s="125"/>
      <c r="L23" s="125"/>
      <c r="M23" s="144">
        <v>5.85</v>
      </c>
      <c r="N23" s="144"/>
      <c r="O23" s="144"/>
      <c r="P23" s="127" t="s">
        <v>43</v>
      </c>
      <c r="Q23" s="127"/>
      <c r="R23" s="127"/>
      <c r="S23" s="127" t="str">
        <f>IF(M23="","",IF(M23&gt;U23,"&gt;",IF(M23&lt;U23,"&lt;","=")))</f>
        <v>&gt;</v>
      </c>
      <c r="T23" s="127"/>
      <c r="U23" s="128">
        <f>IF(M23="","",1.5)</f>
        <v>1.5</v>
      </c>
      <c r="V23" s="128"/>
      <c r="W23" s="128"/>
      <c r="X23" s="127" t="s">
        <v>43</v>
      </c>
      <c r="Y23" s="127"/>
      <c r="Z23" s="127"/>
      <c r="AA23" s="127" t="s">
        <v>40</v>
      </c>
      <c r="AB23" s="127"/>
      <c r="AC23" s="127"/>
      <c r="AD23" s="127"/>
      <c r="AE23" s="5"/>
      <c r="AF23" s="127" t="str">
        <f t="shared" si="0"/>
        <v>→</v>
      </c>
      <c r="AG23" s="127"/>
      <c r="AH23" s="5"/>
      <c r="AI23" s="129" t="str">
        <f>IF(S23="","",IF(M23&gt;=U23,"OK","OUT"))</f>
        <v>OK</v>
      </c>
      <c r="AJ23" s="129"/>
      <c r="AK23" s="130"/>
    </row>
    <row r="24" spans="2:37" ht="19.5" customHeight="1">
      <c r="B24" s="89"/>
      <c r="C24" s="148" t="s">
        <v>132</v>
      </c>
      <c r="D24" s="149"/>
      <c r="E24" s="149"/>
      <c r="F24" s="149"/>
      <c r="G24" s="149"/>
      <c r="H24" s="150"/>
      <c r="I24" s="24"/>
      <c r="J24" s="105" t="s">
        <v>46</v>
      </c>
      <c r="K24" s="105"/>
      <c r="L24" s="105"/>
      <c r="M24" s="151">
        <v>20.4</v>
      </c>
      <c r="N24" s="151"/>
      <c r="O24" s="151"/>
      <c r="P24" s="85" t="s">
        <v>43</v>
      </c>
      <c r="Q24" s="85"/>
      <c r="R24" s="85"/>
      <c r="S24" s="85" t="str">
        <f>IF(M24="","",IF(M24&gt;U24,"&gt;",IF(M24&lt;U24,"&lt;","=")))</f>
        <v>&gt;</v>
      </c>
      <c r="T24" s="85"/>
      <c r="U24" s="107">
        <f>IF(M24="","",10)</f>
        <v>10</v>
      </c>
      <c r="V24" s="107"/>
      <c r="W24" s="107"/>
      <c r="X24" s="85" t="s">
        <v>43</v>
      </c>
      <c r="Y24" s="85"/>
      <c r="Z24" s="85"/>
      <c r="AA24" s="147" t="s">
        <v>40</v>
      </c>
      <c r="AB24" s="147"/>
      <c r="AC24" s="147"/>
      <c r="AD24" s="147"/>
      <c r="AE24" s="30"/>
      <c r="AF24" s="85" t="str">
        <f t="shared" si="0"/>
        <v>→</v>
      </c>
      <c r="AG24" s="85"/>
      <c r="AH24" s="30"/>
      <c r="AI24" s="100" t="str">
        <f>IF(S24="","",IF(M24&gt;=U24,"OK","OUT"))</f>
        <v>OK</v>
      </c>
      <c r="AJ24" s="100"/>
      <c r="AK24" s="101"/>
    </row>
    <row r="25" spans="2:37" ht="19.5" customHeight="1">
      <c r="B25" s="88" t="s">
        <v>156</v>
      </c>
      <c r="C25" s="91" t="s">
        <v>131</v>
      </c>
      <c r="D25" s="92"/>
      <c r="E25" s="92"/>
      <c r="F25" s="92"/>
      <c r="G25" s="92"/>
      <c r="H25" s="93"/>
      <c r="I25" s="23" t="s">
        <v>105</v>
      </c>
      <c r="J25" s="134" t="s">
        <v>46</v>
      </c>
      <c r="K25" s="134"/>
      <c r="L25" s="134"/>
      <c r="M25" s="145">
        <v>5.68</v>
      </c>
      <c r="N25" s="145"/>
      <c r="O25" s="145"/>
      <c r="P25" s="131" t="s">
        <v>43</v>
      </c>
      <c r="Q25" s="131"/>
      <c r="R25" s="131"/>
      <c r="S25" s="131" t="str">
        <f aca="true" t="shared" si="1" ref="S25:S32">IF(M25="","",IF(M25&gt;U25,"&gt;",IF(M25&lt;U25,"&lt;","=")))</f>
        <v>&gt;</v>
      </c>
      <c r="T25" s="131"/>
      <c r="U25" s="136">
        <f>IF(M25="","",1.5)</f>
        <v>1.5</v>
      </c>
      <c r="V25" s="136"/>
      <c r="W25" s="136"/>
      <c r="X25" s="131" t="s">
        <v>43</v>
      </c>
      <c r="Y25" s="131"/>
      <c r="Z25" s="131"/>
      <c r="AA25" s="131" t="s">
        <v>40</v>
      </c>
      <c r="AB25" s="131"/>
      <c r="AC25" s="131"/>
      <c r="AD25" s="131"/>
      <c r="AE25" s="12"/>
      <c r="AF25" s="131" t="str">
        <f t="shared" si="0"/>
        <v>→</v>
      </c>
      <c r="AG25" s="131"/>
      <c r="AH25" s="12"/>
      <c r="AI25" s="132" t="str">
        <f aca="true" t="shared" si="2" ref="AI25:AI32">IF(S25="","",IF(M25&gt;=U25,"OK","OUT"))</f>
        <v>OK</v>
      </c>
      <c r="AJ25" s="132"/>
      <c r="AK25" s="133"/>
    </row>
    <row r="26" spans="2:37" ht="19.5" customHeight="1">
      <c r="B26" s="89"/>
      <c r="C26" s="94"/>
      <c r="D26" s="95"/>
      <c r="E26" s="95"/>
      <c r="F26" s="95"/>
      <c r="G26" s="95"/>
      <c r="H26" s="96"/>
      <c r="I26" s="19" t="s">
        <v>106</v>
      </c>
      <c r="J26" s="110" t="s">
        <v>46</v>
      </c>
      <c r="K26" s="110"/>
      <c r="L26" s="110"/>
      <c r="M26" s="146">
        <v>6.11</v>
      </c>
      <c r="N26" s="146"/>
      <c r="O26" s="146"/>
      <c r="P26" s="112" t="s">
        <v>43</v>
      </c>
      <c r="Q26" s="112"/>
      <c r="R26" s="112"/>
      <c r="S26" s="112" t="str">
        <f t="shared" si="1"/>
        <v>&gt;</v>
      </c>
      <c r="T26" s="112"/>
      <c r="U26" s="113">
        <f aca="true" t="shared" si="3" ref="U26:U32">IF(M26="","",1.5)</f>
        <v>1.5</v>
      </c>
      <c r="V26" s="113"/>
      <c r="W26" s="113"/>
      <c r="X26" s="112" t="s">
        <v>43</v>
      </c>
      <c r="Y26" s="112"/>
      <c r="Z26" s="112"/>
      <c r="AA26" s="112" t="s">
        <v>40</v>
      </c>
      <c r="AB26" s="112"/>
      <c r="AC26" s="112"/>
      <c r="AD26" s="112"/>
      <c r="AE26" s="6"/>
      <c r="AF26" s="112" t="str">
        <f t="shared" si="0"/>
        <v>→</v>
      </c>
      <c r="AG26" s="112"/>
      <c r="AH26" s="6"/>
      <c r="AI26" s="108" t="str">
        <f t="shared" si="2"/>
        <v>OK</v>
      </c>
      <c r="AJ26" s="108"/>
      <c r="AK26" s="109"/>
    </row>
    <row r="27" spans="2:37" ht="19.5" customHeight="1">
      <c r="B27" s="89"/>
      <c r="C27" s="94"/>
      <c r="D27" s="95"/>
      <c r="E27" s="95"/>
      <c r="F27" s="95"/>
      <c r="G27" s="95"/>
      <c r="H27" s="96"/>
      <c r="I27" s="19" t="s">
        <v>107</v>
      </c>
      <c r="J27" s="110" t="s">
        <v>46</v>
      </c>
      <c r="K27" s="110"/>
      <c r="L27" s="110"/>
      <c r="M27" s="146">
        <v>6.02</v>
      </c>
      <c r="N27" s="146"/>
      <c r="O27" s="146"/>
      <c r="P27" s="112" t="s">
        <v>43</v>
      </c>
      <c r="Q27" s="112"/>
      <c r="R27" s="112"/>
      <c r="S27" s="112" t="str">
        <f t="shared" si="1"/>
        <v>&gt;</v>
      </c>
      <c r="T27" s="112"/>
      <c r="U27" s="113">
        <f t="shared" si="3"/>
        <v>1.5</v>
      </c>
      <c r="V27" s="113"/>
      <c r="W27" s="113"/>
      <c r="X27" s="112" t="s">
        <v>43</v>
      </c>
      <c r="Y27" s="112"/>
      <c r="Z27" s="112"/>
      <c r="AA27" s="112" t="s">
        <v>40</v>
      </c>
      <c r="AB27" s="112"/>
      <c r="AC27" s="112"/>
      <c r="AD27" s="112"/>
      <c r="AE27" s="6"/>
      <c r="AF27" s="112" t="str">
        <f t="shared" si="0"/>
        <v>→</v>
      </c>
      <c r="AG27" s="112"/>
      <c r="AH27" s="6"/>
      <c r="AI27" s="108" t="str">
        <f t="shared" si="2"/>
        <v>OK</v>
      </c>
      <c r="AJ27" s="108"/>
      <c r="AK27" s="109"/>
    </row>
    <row r="28" spans="2:37" ht="19.5" customHeight="1">
      <c r="B28" s="89"/>
      <c r="C28" s="94"/>
      <c r="D28" s="95"/>
      <c r="E28" s="95"/>
      <c r="F28" s="95"/>
      <c r="G28" s="95"/>
      <c r="H28" s="96"/>
      <c r="I28" s="19" t="s">
        <v>108</v>
      </c>
      <c r="J28" s="110" t="s">
        <v>46</v>
      </c>
      <c r="K28" s="110"/>
      <c r="L28" s="110"/>
      <c r="M28" s="146">
        <v>7.44</v>
      </c>
      <c r="N28" s="146"/>
      <c r="O28" s="146"/>
      <c r="P28" s="112" t="s">
        <v>43</v>
      </c>
      <c r="Q28" s="112"/>
      <c r="R28" s="112"/>
      <c r="S28" s="112" t="str">
        <f t="shared" si="1"/>
        <v>&gt;</v>
      </c>
      <c r="T28" s="112"/>
      <c r="U28" s="113">
        <f t="shared" si="3"/>
        <v>1.5</v>
      </c>
      <c r="V28" s="113"/>
      <c r="W28" s="113"/>
      <c r="X28" s="112" t="s">
        <v>43</v>
      </c>
      <c r="Y28" s="112"/>
      <c r="Z28" s="112"/>
      <c r="AA28" s="112" t="s">
        <v>40</v>
      </c>
      <c r="AB28" s="112"/>
      <c r="AC28" s="112"/>
      <c r="AD28" s="112"/>
      <c r="AE28" s="6"/>
      <c r="AF28" s="112" t="str">
        <f t="shared" si="0"/>
        <v>→</v>
      </c>
      <c r="AG28" s="112"/>
      <c r="AH28" s="6"/>
      <c r="AI28" s="108" t="str">
        <f t="shared" si="2"/>
        <v>OK</v>
      </c>
      <c r="AJ28" s="108"/>
      <c r="AK28" s="109"/>
    </row>
    <row r="29" spans="2:37" ht="19.5" customHeight="1">
      <c r="B29" s="89"/>
      <c r="C29" s="94"/>
      <c r="D29" s="95"/>
      <c r="E29" s="95"/>
      <c r="F29" s="95"/>
      <c r="G29" s="95"/>
      <c r="H29" s="96"/>
      <c r="I29" s="27" t="s">
        <v>112</v>
      </c>
      <c r="J29" s="119" t="s">
        <v>46</v>
      </c>
      <c r="K29" s="119"/>
      <c r="L29" s="119"/>
      <c r="M29" s="137">
        <v>6.59</v>
      </c>
      <c r="N29" s="137"/>
      <c r="O29" s="137"/>
      <c r="P29" s="82" t="s">
        <v>43</v>
      </c>
      <c r="Q29" s="82"/>
      <c r="R29" s="82"/>
      <c r="S29" s="82" t="str">
        <f t="shared" si="1"/>
        <v>&gt;</v>
      </c>
      <c r="T29" s="82"/>
      <c r="U29" s="121">
        <f t="shared" si="3"/>
        <v>1.5</v>
      </c>
      <c r="V29" s="121"/>
      <c r="W29" s="121"/>
      <c r="X29" s="82" t="s">
        <v>43</v>
      </c>
      <c r="Y29" s="82"/>
      <c r="Z29" s="82"/>
      <c r="AA29" s="82" t="s">
        <v>40</v>
      </c>
      <c r="AB29" s="82"/>
      <c r="AC29" s="82"/>
      <c r="AD29" s="82"/>
      <c r="AE29" s="32"/>
      <c r="AF29" s="82" t="str">
        <f t="shared" si="0"/>
        <v>→</v>
      </c>
      <c r="AG29" s="82"/>
      <c r="AH29" s="32"/>
      <c r="AI29" s="114" t="str">
        <f t="shared" si="2"/>
        <v>OK</v>
      </c>
      <c r="AJ29" s="114"/>
      <c r="AK29" s="115"/>
    </row>
    <row r="30" spans="2:37" ht="19.5" customHeight="1">
      <c r="B30" s="89"/>
      <c r="C30" s="94"/>
      <c r="D30" s="95"/>
      <c r="E30" s="95"/>
      <c r="F30" s="95"/>
      <c r="G30" s="95"/>
      <c r="H30" s="96"/>
      <c r="I30" s="19" t="s">
        <v>113</v>
      </c>
      <c r="J30" s="110" t="s">
        <v>46</v>
      </c>
      <c r="K30" s="110"/>
      <c r="L30" s="110"/>
      <c r="M30" s="146"/>
      <c r="N30" s="146"/>
      <c r="O30" s="146"/>
      <c r="P30" s="112" t="s">
        <v>43</v>
      </c>
      <c r="Q30" s="112"/>
      <c r="R30" s="112"/>
      <c r="S30" s="112">
        <f>IF(M30="","",IF(M30&gt;U30,"&gt;",IF(M30&lt;U30,"&lt;","=")))</f>
      </c>
      <c r="T30" s="112"/>
      <c r="U30" s="113">
        <f t="shared" si="3"/>
      </c>
      <c r="V30" s="113"/>
      <c r="W30" s="113"/>
      <c r="X30" s="112" t="s">
        <v>43</v>
      </c>
      <c r="Y30" s="112"/>
      <c r="Z30" s="112"/>
      <c r="AA30" s="112" t="s">
        <v>40</v>
      </c>
      <c r="AB30" s="112"/>
      <c r="AC30" s="112"/>
      <c r="AD30" s="112"/>
      <c r="AE30" s="6"/>
      <c r="AF30" s="112">
        <f t="shared" si="0"/>
      </c>
      <c r="AG30" s="112"/>
      <c r="AH30" s="6"/>
      <c r="AI30" s="108">
        <f>IF(S30="","",IF(M30&gt;=U30,"OK","OUT"))</f>
      </c>
      <c r="AJ30" s="108"/>
      <c r="AK30" s="109"/>
    </row>
    <row r="31" spans="2:37" ht="19.5" customHeight="1">
      <c r="B31" s="89"/>
      <c r="C31" s="94"/>
      <c r="D31" s="95"/>
      <c r="E31" s="95"/>
      <c r="F31" s="95"/>
      <c r="G31" s="95"/>
      <c r="H31" s="96"/>
      <c r="I31" s="19" t="s">
        <v>114</v>
      </c>
      <c r="J31" s="110" t="s">
        <v>46</v>
      </c>
      <c r="K31" s="110"/>
      <c r="L31" s="110"/>
      <c r="M31" s="146"/>
      <c r="N31" s="146"/>
      <c r="O31" s="146"/>
      <c r="P31" s="112" t="s">
        <v>43</v>
      </c>
      <c r="Q31" s="112"/>
      <c r="R31" s="112"/>
      <c r="S31" s="112">
        <f>IF(M31="","",IF(M31&gt;U31,"&gt;",IF(M31&lt;U31,"&lt;","=")))</f>
      </c>
      <c r="T31" s="112"/>
      <c r="U31" s="113">
        <f t="shared" si="3"/>
      </c>
      <c r="V31" s="113"/>
      <c r="W31" s="113"/>
      <c r="X31" s="112" t="s">
        <v>43</v>
      </c>
      <c r="Y31" s="112"/>
      <c r="Z31" s="112"/>
      <c r="AA31" s="112" t="s">
        <v>40</v>
      </c>
      <c r="AB31" s="112"/>
      <c r="AC31" s="112"/>
      <c r="AD31" s="112"/>
      <c r="AE31" s="6"/>
      <c r="AF31" s="112">
        <f t="shared" si="0"/>
      </c>
      <c r="AG31" s="112"/>
      <c r="AH31" s="6"/>
      <c r="AI31" s="108">
        <f>IF(S31="","",IF(M31&gt;=U31,"OK","OUT"))</f>
      </c>
      <c r="AJ31" s="108"/>
      <c r="AK31" s="109"/>
    </row>
    <row r="32" spans="2:37" ht="19.5" customHeight="1">
      <c r="B32" s="89"/>
      <c r="C32" s="97"/>
      <c r="D32" s="98"/>
      <c r="E32" s="98"/>
      <c r="F32" s="98"/>
      <c r="G32" s="98"/>
      <c r="H32" s="99"/>
      <c r="I32" s="31" t="s">
        <v>115</v>
      </c>
      <c r="J32" s="105" t="s">
        <v>46</v>
      </c>
      <c r="K32" s="105"/>
      <c r="L32" s="105"/>
      <c r="M32" s="151"/>
      <c r="N32" s="151"/>
      <c r="O32" s="151"/>
      <c r="P32" s="85" t="s">
        <v>43</v>
      </c>
      <c r="Q32" s="85"/>
      <c r="R32" s="85"/>
      <c r="S32" s="85">
        <f t="shared" si="1"/>
      </c>
      <c r="T32" s="85"/>
      <c r="U32" s="107">
        <f t="shared" si="3"/>
      </c>
      <c r="V32" s="107"/>
      <c r="W32" s="107"/>
      <c r="X32" s="85" t="s">
        <v>43</v>
      </c>
      <c r="Y32" s="85"/>
      <c r="Z32" s="85"/>
      <c r="AA32" s="85" t="s">
        <v>40</v>
      </c>
      <c r="AB32" s="85"/>
      <c r="AC32" s="85"/>
      <c r="AD32" s="85"/>
      <c r="AE32" s="30"/>
      <c r="AF32" s="85">
        <f t="shared" si="0"/>
      </c>
      <c r="AG32" s="85"/>
      <c r="AH32" s="30"/>
      <c r="AI32" s="100">
        <f t="shared" si="2"/>
      </c>
      <c r="AJ32" s="100"/>
      <c r="AK32" s="101"/>
    </row>
    <row r="33" spans="2:37" ht="19.5" customHeight="1">
      <c r="B33" s="89"/>
      <c r="C33" s="91" t="s">
        <v>132</v>
      </c>
      <c r="D33" s="92"/>
      <c r="E33" s="92"/>
      <c r="F33" s="92"/>
      <c r="G33" s="92"/>
      <c r="H33" s="93"/>
      <c r="I33" s="23" t="s">
        <v>105</v>
      </c>
      <c r="J33" s="134" t="s">
        <v>46</v>
      </c>
      <c r="K33" s="134"/>
      <c r="L33" s="134"/>
      <c r="M33" s="135">
        <v>18.9</v>
      </c>
      <c r="N33" s="135"/>
      <c r="O33" s="135"/>
      <c r="P33" s="131" t="s">
        <v>43</v>
      </c>
      <c r="Q33" s="131"/>
      <c r="R33" s="131"/>
      <c r="S33" s="131" t="str">
        <f aca="true" t="shared" si="4" ref="S33:S40">IF(M33="","",IF(M33&gt;U33,"&gt;",IF(M33&lt;U33,"&lt;","=")))</f>
        <v>&gt;</v>
      </c>
      <c r="T33" s="131"/>
      <c r="U33" s="136">
        <f>IF(M33="","",10)</f>
        <v>10</v>
      </c>
      <c r="V33" s="136"/>
      <c r="W33" s="136"/>
      <c r="X33" s="131" t="s">
        <v>43</v>
      </c>
      <c r="Y33" s="131"/>
      <c r="Z33" s="131"/>
      <c r="AA33" s="131" t="s">
        <v>40</v>
      </c>
      <c r="AB33" s="131"/>
      <c r="AC33" s="131"/>
      <c r="AD33" s="131"/>
      <c r="AE33" s="12"/>
      <c r="AF33" s="131" t="str">
        <f t="shared" si="0"/>
        <v>→</v>
      </c>
      <c r="AG33" s="131"/>
      <c r="AH33" s="12"/>
      <c r="AI33" s="132" t="str">
        <f aca="true" t="shared" si="5" ref="AI33:AI40">IF(S33="","",IF(M33&gt;=U33,"OK","OUT"))</f>
        <v>OK</v>
      </c>
      <c r="AJ33" s="132"/>
      <c r="AK33" s="133"/>
    </row>
    <row r="34" spans="2:37" ht="19.5" customHeight="1">
      <c r="B34" s="89"/>
      <c r="C34" s="94"/>
      <c r="D34" s="95"/>
      <c r="E34" s="95"/>
      <c r="F34" s="95"/>
      <c r="G34" s="95"/>
      <c r="H34" s="96"/>
      <c r="I34" s="19" t="s">
        <v>106</v>
      </c>
      <c r="J34" s="110" t="s">
        <v>46</v>
      </c>
      <c r="K34" s="110"/>
      <c r="L34" s="110"/>
      <c r="M34" s="111">
        <v>21.2</v>
      </c>
      <c r="N34" s="111"/>
      <c r="O34" s="111"/>
      <c r="P34" s="112" t="s">
        <v>43</v>
      </c>
      <c r="Q34" s="112"/>
      <c r="R34" s="112"/>
      <c r="S34" s="112" t="str">
        <f t="shared" si="4"/>
        <v>&gt;</v>
      </c>
      <c r="T34" s="112"/>
      <c r="U34" s="113">
        <f aca="true" t="shared" si="6" ref="U34:U40">IF(M34="","",10)</f>
        <v>10</v>
      </c>
      <c r="V34" s="113"/>
      <c r="W34" s="113"/>
      <c r="X34" s="112" t="s">
        <v>43</v>
      </c>
      <c r="Y34" s="112"/>
      <c r="Z34" s="112"/>
      <c r="AA34" s="112" t="s">
        <v>40</v>
      </c>
      <c r="AB34" s="112"/>
      <c r="AC34" s="112"/>
      <c r="AD34" s="112"/>
      <c r="AE34" s="6"/>
      <c r="AF34" s="112" t="str">
        <f t="shared" si="0"/>
        <v>→</v>
      </c>
      <c r="AG34" s="112"/>
      <c r="AH34" s="6"/>
      <c r="AI34" s="108" t="str">
        <f t="shared" si="5"/>
        <v>OK</v>
      </c>
      <c r="AJ34" s="108"/>
      <c r="AK34" s="109"/>
    </row>
    <row r="35" spans="2:37" ht="19.5" customHeight="1">
      <c r="B35" s="89"/>
      <c r="C35" s="94"/>
      <c r="D35" s="95"/>
      <c r="E35" s="95"/>
      <c r="F35" s="95"/>
      <c r="G35" s="95"/>
      <c r="H35" s="96"/>
      <c r="I35" s="19" t="s">
        <v>107</v>
      </c>
      <c r="J35" s="110" t="s">
        <v>46</v>
      </c>
      <c r="K35" s="110"/>
      <c r="L35" s="110"/>
      <c r="M35" s="111">
        <v>19.7</v>
      </c>
      <c r="N35" s="111"/>
      <c r="O35" s="111"/>
      <c r="P35" s="112" t="s">
        <v>43</v>
      </c>
      <c r="Q35" s="112"/>
      <c r="R35" s="112"/>
      <c r="S35" s="112" t="str">
        <f t="shared" si="4"/>
        <v>&gt;</v>
      </c>
      <c r="T35" s="112"/>
      <c r="U35" s="113">
        <f t="shared" si="6"/>
        <v>10</v>
      </c>
      <c r="V35" s="113"/>
      <c r="W35" s="113"/>
      <c r="X35" s="112" t="s">
        <v>43</v>
      </c>
      <c r="Y35" s="112"/>
      <c r="Z35" s="112"/>
      <c r="AA35" s="112" t="s">
        <v>40</v>
      </c>
      <c r="AB35" s="112"/>
      <c r="AC35" s="112"/>
      <c r="AD35" s="112"/>
      <c r="AE35" s="6"/>
      <c r="AF35" s="112" t="str">
        <f t="shared" si="0"/>
        <v>→</v>
      </c>
      <c r="AG35" s="112"/>
      <c r="AH35" s="6"/>
      <c r="AI35" s="108" t="str">
        <f t="shared" si="5"/>
        <v>OK</v>
      </c>
      <c r="AJ35" s="108"/>
      <c r="AK35" s="109"/>
    </row>
    <row r="36" spans="2:37" ht="19.5" customHeight="1">
      <c r="B36" s="89"/>
      <c r="C36" s="94"/>
      <c r="D36" s="95"/>
      <c r="E36" s="95"/>
      <c r="F36" s="95"/>
      <c r="G36" s="95"/>
      <c r="H36" s="96"/>
      <c r="I36" s="19" t="s">
        <v>108</v>
      </c>
      <c r="J36" s="110" t="s">
        <v>46</v>
      </c>
      <c r="K36" s="110"/>
      <c r="L36" s="110"/>
      <c r="M36" s="111">
        <v>23.1</v>
      </c>
      <c r="N36" s="111"/>
      <c r="O36" s="111"/>
      <c r="P36" s="112" t="s">
        <v>43</v>
      </c>
      <c r="Q36" s="112"/>
      <c r="R36" s="112"/>
      <c r="S36" s="112" t="str">
        <f t="shared" si="4"/>
        <v>&gt;</v>
      </c>
      <c r="T36" s="112"/>
      <c r="U36" s="113">
        <f t="shared" si="6"/>
        <v>10</v>
      </c>
      <c r="V36" s="113"/>
      <c r="W36" s="113"/>
      <c r="X36" s="112" t="s">
        <v>43</v>
      </c>
      <c r="Y36" s="112"/>
      <c r="Z36" s="112"/>
      <c r="AA36" s="112" t="s">
        <v>40</v>
      </c>
      <c r="AB36" s="112"/>
      <c r="AC36" s="112"/>
      <c r="AD36" s="112"/>
      <c r="AE36" s="6"/>
      <c r="AF36" s="112" t="str">
        <f t="shared" si="0"/>
        <v>→</v>
      </c>
      <c r="AG36" s="112"/>
      <c r="AH36" s="6"/>
      <c r="AI36" s="108" t="str">
        <f t="shared" si="5"/>
        <v>OK</v>
      </c>
      <c r="AJ36" s="108"/>
      <c r="AK36" s="109"/>
    </row>
    <row r="37" spans="2:37" ht="19.5" customHeight="1">
      <c r="B37" s="89"/>
      <c r="C37" s="94"/>
      <c r="D37" s="95"/>
      <c r="E37" s="95"/>
      <c r="F37" s="95"/>
      <c r="G37" s="95"/>
      <c r="H37" s="96"/>
      <c r="I37" s="27" t="s">
        <v>112</v>
      </c>
      <c r="J37" s="119" t="s">
        <v>46</v>
      </c>
      <c r="K37" s="119"/>
      <c r="L37" s="119"/>
      <c r="M37" s="120">
        <v>20.5</v>
      </c>
      <c r="N37" s="120"/>
      <c r="O37" s="120"/>
      <c r="P37" s="82" t="s">
        <v>43</v>
      </c>
      <c r="Q37" s="82"/>
      <c r="R37" s="82"/>
      <c r="S37" s="82" t="str">
        <f t="shared" si="4"/>
        <v>&gt;</v>
      </c>
      <c r="T37" s="82"/>
      <c r="U37" s="121">
        <f t="shared" si="6"/>
        <v>10</v>
      </c>
      <c r="V37" s="121"/>
      <c r="W37" s="121"/>
      <c r="X37" s="82" t="s">
        <v>43</v>
      </c>
      <c r="Y37" s="82"/>
      <c r="Z37" s="82"/>
      <c r="AA37" s="82" t="s">
        <v>40</v>
      </c>
      <c r="AB37" s="82"/>
      <c r="AC37" s="82"/>
      <c r="AD37" s="82"/>
      <c r="AE37" s="32"/>
      <c r="AF37" s="82" t="str">
        <f t="shared" si="0"/>
        <v>→</v>
      </c>
      <c r="AG37" s="82"/>
      <c r="AH37" s="32"/>
      <c r="AI37" s="114" t="str">
        <f t="shared" si="5"/>
        <v>OK</v>
      </c>
      <c r="AJ37" s="114"/>
      <c r="AK37" s="115"/>
    </row>
    <row r="38" spans="2:37" ht="19.5" customHeight="1">
      <c r="B38" s="89"/>
      <c r="C38" s="94"/>
      <c r="D38" s="95"/>
      <c r="E38" s="95"/>
      <c r="F38" s="95"/>
      <c r="G38" s="95"/>
      <c r="H38" s="96"/>
      <c r="I38" s="19" t="s">
        <v>113</v>
      </c>
      <c r="J38" s="110" t="s">
        <v>46</v>
      </c>
      <c r="K38" s="110"/>
      <c r="L38" s="110"/>
      <c r="M38" s="111"/>
      <c r="N38" s="111"/>
      <c r="O38" s="111"/>
      <c r="P38" s="112" t="s">
        <v>43</v>
      </c>
      <c r="Q38" s="112"/>
      <c r="R38" s="112"/>
      <c r="S38" s="112">
        <f t="shared" si="4"/>
      </c>
      <c r="T38" s="112"/>
      <c r="U38" s="113">
        <f t="shared" si="6"/>
      </c>
      <c r="V38" s="113"/>
      <c r="W38" s="113"/>
      <c r="X38" s="112" t="s">
        <v>43</v>
      </c>
      <c r="Y38" s="112"/>
      <c r="Z38" s="112"/>
      <c r="AA38" s="112" t="s">
        <v>40</v>
      </c>
      <c r="AB38" s="112"/>
      <c r="AC38" s="112"/>
      <c r="AD38" s="112"/>
      <c r="AE38" s="6"/>
      <c r="AF38" s="112">
        <f t="shared" si="0"/>
      </c>
      <c r="AG38" s="112"/>
      <c r="AH38" s="6"/>
      <c r="AI38" s="108">
        <f t="shared" si="5"/>
      </c>
      <c r="AJ38" s="108"/>
      <c r="AK38" s="109"/>
    </row>
    <row r="39" spans="2:37" ht="19.5" customHeight="1">
      <c r="B39" s="89"/>
      <c r="C39" s="94"/>
      <c r="D39" s="95"/>
      <c r="E39" s="95"/>
      <c r="F39" s="95"/>
      <c r="G39" s="95"/>
      <c r="H39" s="96"/>
      <c r="I39" s="19" t="s">
        <v>114</v>
      </c>
      <c r="J39" s="110" t="s">
        <v>46</v>
      </c>
      <c r="K39" s="110"/>
      <c r="L39" s="110"/>
      <c r="M39" s="111"/>
      <c r="N39" s="111"/>
      <c r="O39" s="111"/>
      <c r="P39" s="112" t="s">
        <v>43</v>
      </c>
      <c r="Q39" s="112"/>
      <c r="R39" s="112"/>
      <c r="S39" s="112">
        <f t="shared" si="4"/>
      </c>
      <c r="T39" s="112"/>
      <c r="U39" s="113">
        <f t="shared" si="6"/>
      </c>
      <c r="V39" s="113"/>
      <c r="W39" s="113"/>
      <c r="X39" s="112" t="s">
        <v>43</v>
      </c>
      <c r="Y39" s="112"/>
      <c r="Z39" s="112"/>
      <c r="AA39" s="112" t="s">
        <v>40</v>
      </c>
      <c r="AB39" s="112"/>
      <c r="AC39" s="112"/>
      <c r="AD39" s="112"/>
      <c r="AE39" s="6"/>
      <c r="AF39" s="112">
        <f t="shared" si="0"/>
      </c>
      <c r="AG39" s="112"/>
      <c r="AH39" s="6"/>
      <c r="AI39" s="108">
        <f t="shared" si="5"/>
      </c>
      <c r="AJ39" s="108"/>
      <c r="AK39" s="109"/>
    </row>
    <row r="40" spans="2:37" ht="19.5" customHeight="1">
      <c r="B40" s="89"/>
      <c r="C40" s="97"/>
      <c r="D40" s="98"/>
      <c r="E40" s="98"/>
      <c r="F40" s="98"/>
      <c r="G40" s="98"/>
      <c r="H40" s="99"/>
      <c r="I40" s="31" t="s">
        <v>115</v>
      </c>
      <c r="J40" s="105" t="s">
        <v>46</v>
      </c>
      <c r="K40" s="105"/>
      <c r="L40" s="105"/>
      <c r="M40" s="106"/>
      <c r="N40" s="106"/>
      <c r="O40" s="106"/>
      <c r="P40" s="85" t="s">
        <v>43</v>
      </c>
      <c r="Q40" s="85"/>
      <c r="R40" s="85"/>
      <c r="S40" s="85">
        <f t="shared" si="4"/>
      </c>
      <c r="T40" s="85"/>
      <c r="U40" s="107">
        <f t="shared" si="6"/>
      </c>
      <c r="V40" s="107"/>
      <c r="W40" s="107"/>
      <c r="X40" s="85" t="s">
        <v>43</v>
      </c>
      <c r="Y40" s="85"/>
      <c r="Z40" s="85"/>
      <c r="AA40" s="85" t="s">
        <v>40</v>
      </c>
      <c r="AB40" s="85"/>
      <c r="AC40" s="85"/>
      <c r="AD40" s="85"/>
      <c r="AE40" s="30"/>
      <c r="AF40" s="85">
        <f t="shared" si="0"/>
      </c>
      <c r="AG40" s="85"/>
      <c r="AH40" s="30"/>
      <c r="AI40" s="100">
        <f t="shared" si="5"/>
      </c>
      <c r="AJ40" s="100"/>
      <c r="AK40" s="101"/>
    </row>
    <row r="41" spans="2:37" s="15" customFormat="1" ht="19.5" customHeight="1">
      <c r="B41" s="34" t="s">
        <v>84</v>
      </c>
      <c r="C41" s="35"/>
      <c r="D41" s="87" t="s">
        <v>134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39"/>
      <c r="AG41" s="212" t="s">
        <v>116</v>
      </c>
      <c r="AH41" s="161"/>
      <c r="AI41" s="161"/>
      <c r="AJ41" s="161"/>
      <c r="AK41" s="195"/>
    </row>
    <row r="42" spans="2:37" ht="39.75" customHeight="1">
      <c r="B42" s="11" t="s">
        <v>85</v>
      </c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4"/>
    </row>
    <row r="43" spans="2:37" ht="19.5" customHeight="1">
      <c r="B43" s="76" t="s">
        <v>83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</row>
  </sheetData>
  <sheetProtection/>
  <mergeCells count="276">
    <mergeCell ref="Z16:AK16"/>
    <mergeCell ref="T16:Y16"/>
    <mergeCell ref="D41:AE41"/>
    <mergeCell ref="AG41:AK41"/>
    <mergeCell ref="AE2:AK2"/>
    <mergeCell ref="C3:D3"/>
    <mergeCell ref="F3:G3"/>
    <mergeCell ref="I3:J3"/>
    <mergeCell ref="K3:L3"/>
    <mergeCell ref="M3:N3"/>
    <mergeCell ref="O3:P3"/>
    <mergeCell ref="R3:S3"/>
    <mergeCell ref="U3:V3"/>
    <mergeCell ref="W3:X3"/>
    <mergeCell ref="C4:AK4"/>
    <mergeCell ref="C5:R5"/>
    <mergeCell ref="AH5:AK5"/>
    <mergeCell ref="AC5:AF5"/>
    <mergeCell ref="Y5:AA5"/>
    <mergeCell ref="S5:X5"/>
    <mergeCell ref="W15:Y15"/>
    <mergeCell ref="T13:V13"/>
    <mergeCell ref="T14:V14"/>
    <mergeCell ref="T15:V15"/>
    <mergeCell ref="Q13:S13"/>
    <mergeCell ref="Q14:S14"/>
    <mergeCell ref="Q15:S15"/>
    <mergeCell ref="C6:AK6"/>
    <mergeCell ref="C9:AK9"/>
    <mergeCell ref="C10:AK10"/>
    <mergeCell ref="Z13:AB13"/>
    <mergeCell ref="Z14:AB14"/>
    <mergeCell ref="Z15:AB15"/>
    <mergeCell ref="W13:Y13"/>
    <mergeCell ref="W14:Y14"/>
    <mergeCell ref="AC14:AE14"/>
    <mergeCell ref="AC15:AE15"/>
    <mergeCell ref="AI13:AK13"/>
    <mergeCell ref="AI14:AK14"/>
    <mergeCell ref="J22:L22"/>
    <mergeCell ref="M22:O22"/>
    <mergeCell ref="P22:R22"/>
    <mergeCell ref="AI22:AK22"/>
    <mergeCell ref="N13:P13"/>
    <mergeCell ref="N14:P14"/>
    <mergeCell ref="N15:P15"/>
    <mergeCell ref="C18:J18"/>
    <mergeCell ref="U23:W23"/>
    <mergeCell ref="X23:Z23"/>
    <mergeCell ref="AF23:AG23"/>
    <mergeCell ref="X22:Z22"/>
    <mergeCell ref="AF22:AG22"/>
    <mergeCell ref="AA22:AD22"/>
    <mergeCell ref="B17:B18"/>
    <mergeCell ref="S22:T22"/>
    <mergeCell ref="U22:W22"/>
    <mergeCell ref="B19:B24"/>
    <mergeCell ref="AA2:AD2"/>
    <mergeCell ref="J21:L21"/>
    <mergeCell ref="M21:O21"/>
    <mergeCell ref="P21:R21"/>
    <mergeCell ref="S21:T21"/>
    <mergeCell ref="U21:W21"/>
    <mergeCell ref="AF40:AG40"/>
    <mergeCell ref="AI40:AK40"/>
    <mergeCell ref="AI25:AK25"/>
    <mergeCell ref="AF28:AG28"/>
    <mergeCell ref="AI28:AK28"/>
    <mergeCell ref="AF32:AG32"/>
    <mergeCell ref="AI30:AK30"/>
    <mergeCell ref="AI31:AK31"/>
    <mergeCell ref="AI29:AK29"/>
    <mergeCell ref="AF29:AG29"/>
    <mergeCell ref="AA38:AD38"/>
    <mergeCell ref="AF38:AG38"/>
    <mergeCell ref="AI38:AK38"/>
    <mergeCell ref="X21:Z21"/>
    <mergeCell ref="L18:AK18"/>
    <mergeCell ref="C19:F19"/>
    <mergeCell ref="J23:L23"/>
    <mergeCell ref="M23:O23"/>
    <mergeCell ref="P23:R23"/>
    <mergeCell ref="S23:T23"/>
    <mergeCell ref="S40:T40"/>
    <mergeCell ref="U40:W40"/>
    <mergeCell ref="X40:Z40"/>
    <mergeCell ref="AI32:AK32"/>
    <mergeCell ref="AA28:AD28"/>
    <mergeCell ref="AA32:AD32"/>
    <mergeCell ref="AA39:AD39"/>
    <mergeCell ref="AF39:AG39"/>
    <mergeCell ref="AI39:AK39"/>
    <mergeCell ref="AI37:AK37"/>
    <mergeCell ref="AA40:AD40"/>
    <mergeCell ref="J39:L39"/>
    <mergeCell ref="M39:O39"/>
    <mergeCell ref="P39:R39"/>
    <mergeCell ref="S39:T39"/>
    <mergeCell ref="U39:W39"/>
    <mergeCell ref="X39:Z39"/>
    <mergeCell ref="J40:L40"/>
    <mergeCell ref="M40:O40"/>
    <mergeCell ref="P40:R40"/>
    <mergeCell ref="P38:R38"/>
    <mergeCell ref="S38:T38"/>
    <mergeCell ref="U38:W38"/>
    <mergeCell ref="X38:Z38"/>
    <mergeCell ref="J38:L38"/>
    <mergeCell ref="M38:O38"/>
    <mergeCell ref="P37:R37"/>
    <mergeCell ref="S37:T37"/>
    <mergeCell ref="U37:W37"/>
    <mergeCell ref="AF25:AG25"/>
    <mergeCell ref="X37:Z37"/>
    <mergeCell ref="AA37:AD37"/>
    <mergeCell ref="AF37:AG37"/>
    <mergeCell ref="AA31:AD31"/>
    <mergeCell ref="AA36:AD36"/>
    <mergeCell ref="X36:Z36"/>
    <mergeCell ref="B1:AK1"/>
    <mergeCell ref="C17:J17"/>
    <mergeCell ref="AJ19:AK19"/>
    <mergeCell ref="AG19:AI19"/>
    <mergeCell ref="U19:AF19"/>
    <mergeCell ref="C42:AK42"/>
    <mergeCell ref="AF36:AG36"/>
    <mergeCell ref="AI36:AK36"/>
    <mergeCell ref="J37:L37"/>
    <mergeCell ref="M37:O37"/>
    <mergeCell ref="B13:B16"/>
    <mergeCell ref="B7:B8"/>
    <mergeCell ref="C7:AK8"/>
    <mergeCell ref="C11:AK11"/>
    <mergeCell ref="C12:AK12"/>
    <mergeCell ref="AC13:AE13"/>
    <mergeCell ref="AI15:AK15"/>
    <mergeCell ref="AF13:AH13"/>
    <mergeCell ref="AF14:AH14"/>
    <mergeCell ref="AF15:AH15"/>
    <mergeCell ref="G19:K19"/>
    <mergeCell ref="K13:M13"/>
    <mergeCell ref="K14:M14"/>
    <mergeCell ref="K15:M15"/>
    <mergeCell ref="H13:J13"/>
    <mergeCell ref="H14:J14"/>
    <mergeCell ref="H15:J15"/>
    <mergeCell ref="H16:S16"/>
    <mergeCell ref="AF21:AG21"/>
    <mergeCell ref="AI21:AK21"/>
    <mergeCell ref="AA35:AD35"/>
    <mergeCell ref="AF35:AG35"/>
    <mergeCell ref="AI35:AK35"/>
    <mergeCell ref="J36:L36"/>
    <mergeCell ref="M36:O36"/>
    <mergeCell ref="P36:R36"/>
    <mergeCell ref="S36:T36"/>
    <mergeCell ref="U36:W36"/>
    <mergeCell ref="J35:L35"/>
    <mergeCell ref="M35:O35"/>
    <mergeCell ref="P35:R35"/>
    <mergeCell ref="S35:T35"/>
    <mergeCell ref="U35:W35"/>
    <mergeCell ref="X35:Z35"/>
    <mergeCell ref="AF24:AG24"/>
    <mergeCell ref="AA34:AD34"/>
    <mergeCell ref="AF34:AG34"/>
    <mergeCell ref="AI34:AK34"/>
    <mergeCell ref="AA33:AD33"/>
    <mergeCell ref="AI33:AK33"/>
    <mergeCell ref="AA26:AD26"/>
    <mergeCell ref="AI26:AK26"/>
    <mergeCell ref="AF33:AG33"/>
    <mergeCell ref="AA29:AD29"/>
    <mergeCell ref="U26:W26"/>
    <mergeCell ref="S25:T25"/>
    <mergeCell ref="AA23:AD23"/>
    <mergeCell ref="AA24:AD24"/>
    <mergeCell ref="AI23:AK23"/>
    <mergeCell ref="J24:L24"/>
    <mergeCell ref="M24:O24"/>
    <mergeCell ref="P24:R24"/>
    <mergeCell ref="S24:T24"/>
    <mergeCell ref="U24:W24"/>
    <mergeCell ref="AU1:AW1"/>
    <mergeCell ref="W20:AE20"/>
    <mergeCell ref="AF20:AH20"/>
    <mergeCell ref="AI20:AK20"/>
    <mergeCell ref="Y3:AK3"/>
    <mergeCell ref="B2:Z2"/>
    <mergeCell ref="C13:G13"/>
    <mergeCell ref="C14:G14"/>
    <mergeCell ref="L17:AK17"/>
    <mergeCell ref="L19:O19"/>
    <mergeCell ref="M33:O33"/>
    <mergeCell ref="J20:Q20"/>
    <mergeCell ref="P25:R25"/>
    <mergeCell ref="P34:R34"/>
    <mergeCell ref="X26:Z26"/>
    <mergeCell ref="AI24:AK24"/>
    <mergeCell ref="J26:L26"/>
    <mergeCell ref="M26:O26"/>
    <mergeCell ref="P26:R26"/>
    <mergeCell ref="S26:T26"/>
    <mergeCell ref="AA21:AD21"/>
    <mergeCell ref="J25:L25"/>
    <mergeCell ref="M25:O25"/>
    <mergeCell ref="C15:G15"/>
    <mergeCell ref="C16:G16"/>
    <mergeCell ref="C21:H23"/>
    <mergeCell ref="C24:H24"/>
    <mergeCell ref="X24:Z24"/>
    <mergeCell ref="P19:R19"/>
    <mergeCell ref="S19:T19"/>
    <mergeCell ref="C20:H20"/>
    <mergeCell ref="P33:R33"/>
    <mergeCell ref="S33:T33"/>
    <mergeCell ref="AI27:AK27"/>
    <mergeCell ref="X25:Z25"/>
    <mergeCell ref="R20:T20"/>
    <mergeCell ref="U20:V20"/>
    <mergeCell ref="X33:Z33"/>
    <mergeCell ref="AA25:AD25"/>
    <mergeCell ref="C25:H32"/>
    <mergeCell ref="P30:R30"/>
    <mergeCell ref="B43:AK43"/>
    <mergeCell ref="B25:B40"/>
    <mergeCell ref="U25:W25"/>
    <mergeCell ref="J34:L34"/>
    <mergeCell ref="M34:O34"/>
    <mergeCell ref="AF26:AG26"/>
    <mergeCell ref="AF27:AG27"/>
    <mergeCell ref="C33:H40"/>
    <mergeCell ref="J33:L33"/>
    <mergeCell ref="J28:L28"/>
    <mergeCell ref="M28:O28"/>
    <mergeCell ref="P28:R28"/>
    <mergeCell ref="S28:T28"/>
    <mergeCell ref="U28:W28"/>
    <mergeCell ref="S34:T34"/>
    <mergeCell ref="P31:R31"/>
    <mergeCell ref="S31:T31"/>
    <mergeCell ref="U31:W31"/>
    <mergeCell ref="M30:O30"/>
    <mergeCell ref="M31:O31"/>
    <mergeCell ref="X27:Z27"/>
    <mergeCell ref="U33:W33"/>
    <mergeCell ref="U34:W34"/>
    <mergeCell ref="X34:Z34"/>
    <mergeCell ref="AA27:AD27"/>
    <mergeCell ref="M27:O27"/>
    <mergeCell ref="P27:R27"/>
    <mergeCell ref="S27:T27"/>
    <mergeCell ref="U27:W27"/>
    <mergeCell ref="J30:L30"/>
    <mergeCell ref="X28:Z28"/>
    <mergeCell ref="J27:L27"/>
    <mergeCell ref="J32:L32"/>
    <mergeCell ref="M32:O32"/>
    <mergeCell ref="P32:R32"/>
    <mergeCell ref="S32:T32"/>
    <mergeCell ref="U32:W32"/>
    <mergeCell ref="X32:Z32"/>
    <mergeCell ref="J31:L31"/>
    <mergeCell ref="J29:L29"/>
    <mergeCell ref="M29:O29"/>
    <mergeCell ref="P29:R29"/>
    <mergeCell ref="S29:T29"/>
    <mergeCell ref="U29:W29"/>
    <mergeCell ref="X29:Z29"/>
    <mergeCell ref="S30:T30"/>
    <mergeCell ref="U30:W30"/>
    <mergeCell ref="X30:Z30"/>
    <mergeCell ref="AA30:AD30"/>
    <mergeCell ref="X31:Z31"/>
    <mergeCell ref="AF30:AG30"/>
    <mergeCell ref="AF31:AG31"/>
  </mergeCells>
  <dataValidations count="8">
    <dataValidation type="list" allowBlank="1" showInputMessage="1" showErrorMessage="1" sqref="AE2:AK2">
      <formula1>$AM$2:$AM$11</formula1>
    </dataValidation>
    <dataValidation type="list" allowBlank="1" showInputMessage="1" showErrorMessage="1" sqref="C3:D3 O3:P3">
      <formula1>$AN$2:$AN$4</formula1>
    </dataValidation>
    <dataValidation type="list" allowBlank="1" showInputMessage="1" showErrorMessage="1" sqref="H13:AK13">
      <formula1>$AQ$2:$AQ$12</formula1>
    </dataValidation>
    <dataValidation type="list" allowBlank="1" showInputMessage="1" showErrorMessage="1" sqref="G19:K19">
      <formula1>$AS$2:$AS$7</formula1>
    </dataValidation>
    <dataValidation type="list" allowBlank="1" showInputMessage="1" showErrorMessage="1" sqref="F3:G3 R3:S3">
      <formula1>$AO$2:$AO$14</formula1>
    </dataValidation>
    <dataValidation type="list" allowBlank="1" showInputMessage="1" showErrorMessage="1" sqref="I3:J3 U3:V3">
      <formula1>$AP$2:$AP$14</formula1>
    </dataValidation>
    <dataValidation type="list" allowBlank="1" showInputMessage="1" showErrorMessage="1" sqref="AG41">
      <formula1>$AT$2:$AT$4</formula1>
    </dataValidation>
    <dataValidation type="list" allowBlank="1" showInputMessage="1" showErrorMessage="1" sqref="H16:S16">
      <formula1>$AR$2:$AR$5</formula1>
    </dataValidation>
  </dataValidations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AM40"/>
  <sheetViews>
    <sheetView view="pageBreakPreview" zoomScale="120" zoomScaleNormal="120" zoomScaleSheetLayoutView="120" zoomScalePageLayoutView="0" workbookViewId="0" topLeftCell="A1">
      <selection activeCell="AN36" sqref="AN36"/>
    </sheetView>
  </sheetViews>
  <sheetFormatPr defaultColWidth="9.140625" defaultRowHeight="15"/>
  <cols>
    <col min="1" max="1" width="2.140625" style="1" customWidth="1"/>
    <col min="2" max="2" width="11.00390625" style="1" bestFit="1" customWidth="1"/>
    <col min="3" max="37" width="2.140625" style="1" customWidth="1"/>
    <col min="38" max="16384" width="9.00390625" style="1" customWidth="1"/>
  </cols>
  <sheetData>
    <row r="1" ht="12">
      <c r="B1" s="1" t="s">
        <v>50</v>
      </c>
    </row>
    <row r="2" spans="26:37" ht="12">
      <c r="Z2" s="1" t="s">
        <v>41</v>
      </c>
      <c r="AE2" s="106"/>
      <c r="AF2" s="106"/>
      <c r="AG2" s="106"/>
      <c r="AH2" s="106"/>
      <c r="AI2" s="106"/>
      <c r="AJ2" s="106"/>
      <c r="AK2" s="106"/>
    </row>
    <row r="3" spans="2:37" ht="19.5" customHeight="1">
      <c r="B3" s="11" t="s">
        <v>70</v>
      </c>
      <c r="C3" s="193" t="s">
        <v>18</v>
      </c>
      <c r="D3" s="147"/>
      <c r="E3" s="161"/>
      <c r="F3" s="161"/>
      <c r="G3" s="2" t="s">
        <v>19</v>
      </c>
      <c r="H3" s="161"/>
      <c r="I3" s="161"/>
      <c r="J3" s="147" t="s">
        <v>21</v>
      </c>
      <c r="K3" s="147"/>
      <c r="L3" s="147" t="s">
        <v>20</v>
      </c>
      <c r="M3" s="147"/>
      <c r="N3" s="147" t="s">
        <v>18</v>
      </c>
      <c r="O3" s="147"/>
      <c r="P3" s="161"/>
      <c r="Q3" s="161"/>
      <c r="R3" s="2" t="s">
        <v>19</v>
      </c>
      <c r="S3" s="161"/>
      <c r="T3" s="161"/>
      <c r="U3" s="147" t="s">
        <v>21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53"/>
    </row>
    <row r="4" spans="2:39" ht="19.5" customHeight="1">
      <c r="B4" s="11" t="s">
        <v>1</v>
      </c>
      <c r="C4" s="10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  <c r="AM4" s="3"/>
    </row>
    <row r="5" spans="2:37" ht="19.5" customHeight="1">
      <c r="B5" s="11" t="s">
        <v>2</v>
      </c>
      <c r="C5" s="10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263"/>
      <c r="S5" s="264" t="s">
        <v>28</v>
      </c>
      <c r="T5" s="147"/>
      <c r="U5" s="147"/>
      <c r="V5" s="147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4"/>
    </row>
    <row r="6" spans="2:37" ht="19.5" customHeight="1">
      <c r="B6" s="11" t="s">
        <v>3</v>
      </c>
      <c r="C6" s="212"/>
      <c r="D6" s="161"/>
      <c r="E6" s="161"/>
      <c r="F6" s="161"/>
      <c r="G6" s="161"/>
      <c r="H6" s="265" t="s">
        <v>60</v>
      </c>
      <c r="I6" s="266"/>
      <c r="J6" s="266"/>
      <c r="K6" s="266"/>
      <c r="L6" s="266"/>
      <c r="M6" s="266"/>
      <c r="N6" s="266"/>
      <c r="O6" s="266"/>
      <c r="P6" s="266"/>
      <c r="Q6" s="267"/>
      <c r="R6" s="267"/>
      <c r="S6" s="267"/>
      <c r="T6" s="267"/>
      <c r="U6" s="267"/>
      <c r="V6" s="268"/>
      <c r="W6" s="265" t="s">
        <v>61</v>
      </c>
      <c r="X6" s="266"/>
      <c r="Y6" s="266"/>
      <c r="Z6" s="266"/>
      <c r="AA6" s="266"/>
      <c r="AB6" s="266"/>
      <c r="AC6" s="266"/>
      <c r="AD6" s="266"/>
      <c r="AE6" s="266"/>
      <c r="AF6" s="267"/>
      <c r="AG6" s="267"/>
      <c r="AH6" s="267"/>
      <c r="AI6" s="267"/>
      <c r="AJ6" s="267"/>
      <c r="AK6" s="269"/>
    </row>
    <row r="7" spans="2:37" ht="33.75" customHeight="1">
      <c r="B7" s="11" t="s">
        <v>4</v>
      </c>
      <c r="C7" s="19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200"/>
    </row>
    <row r="8" spans="2:37" ht="19.5" customHeight="1">
      <c r="B8" s="11" t="s">
        <v>5</v>
      </c>
      <c r="C8" s="102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4"/>
    </row>
    <row r="9" spans="2:37" ht="19.5" customHeight="1">
      <c r="B9" s="11" t="s">
        <v>62</v>
      </c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4"/>
    </row>
    <row r="10" spans="2:37" ht="19.5" customHeight="1">
      <c r="B10" s="11" t="s">
        <v>7</v>
      </c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4"/>
    </row>
    <row r="11" spans="2:37" ht="19.5" customHeight="1">
      <c r="B11" s="164" t="s">
        <v>69</v>
      </c>
      <c r="C11" s="24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8"/>
    </row>
    <row r="12" spans="2:37" ht="19.5" customHeight="1">
      <c r="B12" s="165"/>
      <c r="C12" s="191" t="s">
        <v>39</v>
      </c>
      <c r="D12" s="110"/>
      <c r="E12" s="110"/>
      <c r="F12" s="110"/>
      <c r="G12" s="110"/>
      <c r="H12" s="110"/>
      <c r="I12" s="110"/>
      <c r="J12" s="110"/>
      <c r="K12" s="4" t="s">
        <v>29</v>
      </c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4"/>
    </row>
    <row r="13" spans="2:37" ht="19.5" customHeight="1">
      <c r="B13" s="196"/>
      <c r="C13" s="225" t="s">
        <v>38</v>
      </c>
      <c r="D13" s="125"/>
      <c r="E13" s="125"/>
      <c r="F13" s="125"/>
      <c r="G13" s="125"/>
      <c r="H13" s="125"/>
      <c r="I13" s="125"/>
      <c r="J13" s="125"/>
      <c r="K13" s="5" t="s">
        <v>29</v>
      </c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2"/>
    </row>
    <row r="14" spans="2:37" ht="19.5" customHeight="1">
      <c r="B14" s="11" t="s">
        <v>9</v>
      </c>
      <c r="C14" s="162" t="s">
        <v>14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214"/>
    </row>
    <row r="15" spans="2:37" ht="19.5" customHeight="1">
      <c r="B15" s="164" t="s">
        <v>68</v>
      </c>
      <c r="C15" s="242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8"/>
    </row>
    <row r="16" spans="2:37" ht="19.5" customHeight="1">
      <c r="B16" s="165"/>
      <c r="C16" s="191" t="s">
        <v>15</v>
      </c>
      <c r="D16" s="110"/>
      <c r="E16" s="110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4"/>
    </row>
    <row r="17" spans="2:37" ht="19.5" customHeight="1">
      <c r="B17" s="165"/>
      <c r="C17" s="261" t="s">
        <v>58</v>
      </c>
      <c r="D17" s="262"/>
      <c r="E17" s="262"/>
      <c r="F17" s="262"/>
      <c r="G17" s="262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4"/>
    </row>
    <row r="18" spans="2:37" ht="19.5" customHeight="1">
      <c r="B18" s="165"/>
      <c r="C18" s="225" t="s">
        <v>16</v>
      </c>
      <c r="D18" s="125"/>
      <c r="E18" s="125"/>
      <c r="F18" s="135"/>
      <c r="G18" s="135"/>
      <c r="H18" s="135"/>
      <c r="I18" s="135"/>
      <c r="J18" s="131" t="s">
        <v>24</v>
      </c>
      <c r="K18" s="131"/>
      <c r="L18" s="1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9"/>
    </row>
    <row r="19" spans="2:37" ht="30.75" customHeight="1">
      <c r="B19" s="165"/>
      <c r="C19" s="255" t="s">
        <v>57</v>
      </c>
      <c r="D19" s="256"/>
      <c r="E19" s="256"/>
      <c r="F19" s="256"/>
      <c r="G19" s="256"/>
      <c r="H19" s="256"/>
      <c r="I19" s="256"/>
      <c r="J19" s="256"/>
      <c r="K19" s="256"/>
      <c r="L19" s="257"/>
      <c r="M19" s="2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259"/>
    </row>
    <row r="20" spans="2:37" ht="19.5" customHeight="1">
      <c r="B20" s="196"/>
      <c r="C20" s="102" t="s">
        <v>59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4"/>
    </row>
    <row r="21" spans="2:37" ht="19.5" customHeight="1">
      <c r="B21" s="164" t="s">
        <v>11</v>
      </c>
      <c r="C21" s="260" t="s">
        <v>30</v>
      </c>
      <c r="D21" s="140"/>
      <c r="E21" s="140"/>
      <c r="F21" s="140"/>
      <c r="G21" s="140"/>
      <c r="H21" s="140"/>
      <c r="I21" s="8" t="s">
        <v>29</v>
      </c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8"/>
    </row>
    <row r="22" spans="2:37" ht="19.5" customHeight="1">
      <c r="B22" s="165"/>
      <c r="C22" s="253" t="s">
        <v>31</v>
      </c>
      <c r="D22" s="112"/>
      <c r="E22" s="112"/>
      <c r="F22" s="112"/>
      <c r="G22" s="112"/>
      <c r="H22" s="112"/>
      <c r="I22" s="6" t="s">
        <v>29</v>
      </c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4"/>
    </row>
    <row r="23" spans="2:37" ht="19.5" customHeight="1">
      <c r="B23" s="165"/>
      <c r="C23" s="253" t="s">
        <v>32</v>
      </c>
      <c r="D23" s="112"/>
      <c r="E23" s="112"/>
      <c r="F23" s="112"/>
      <c r="G23" s="112"/>
      <c r="H23" s="112"/>
      <c r="I23" s="6" t="s">
        <v>29</v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4"/>
    </row>
    <row r="24" spans="2:37" ht="19.5" customHeight="1">
      <c r="B24" s="165"/>
      <c r="C24" s="253" t="s">
        <v>33</v>
      </c>
      <c r="D24" s="112"/>
      <c r="E24" s="112"/>
      <c r="F24" s="112"/>
      <c r="G24" s="112"/>
      <c r="H24" s="112"/>
      <c r="I24" s="6" t="s">
        <v>29</v>
      </c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4"/>
    </row>
    <row r="25" spans="2:37" ht="19.5" customHeight="1">
      <c r="B25" s="165"/>
      <c r="C25" s="254" t="s">
        <v>17</v>
      </c>
      <c r="D25" s="127"/>
      <c r="E25" s="127"/>
      <c r="F25" s="127"/>
      <c r="G25" s="127"/>
      <c r="H25" s="127"/>
      <c r="I25" s="127"/>
      <c r="J25" s="127"/>
      <c r="K25" s="127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2"/>
    </row>
    <row r="26" spans="2:37" ht="19.5" customHeight="1">
      <c r="B26" s="88" t="s">
        <v>47</v>
      </c>
      <c r="C26" s="230" t="s">
        <v>56</v>
      </c>
      <c r="D26" s="231"/>
      <c r="E26" s="231"/>
      <c r="F26" s="232"/>
      <c r="G26" s="187"/>
      <c r="H26" s="188"/>
      <c r="I26" s="188"/>
      <c r="J26" s="188"/>
      <c r="K26" s="188"/>
      <c r="L26" s="228" t="s">
        <v>64</v>
      </c>
      <c r="M26" s="229"/>
      <c r="N26" s="229"/>
      <c r="O26" s="229"/>
      <c r="P26" s="229"/>
      <c r="Q26" s="229"/>
      <c r="R26" s="158"/>
      <c r="S26" s="158"/>
      <c r="T26" s="158"/>
      <c r="U26" s="79" t="s">
        <v>65</v>
      </c>
      <c r="V26" s="249"/>
      <c r="W26" s="250" t="s">
        <v>67</v>
      </c>
      <c r="X26" s="251"/>
      <c r="Y26" s="251"/>
      <c r="Z26" s="251"/>
      <c r="AA26" s="251"/>
      <c r="AB26" s="251"/>
      <c r="AC26" s="251"/>
      <c r="AD26" s="251"/>
      <c r="AE26" s="251"/>
      <c r="AF26" s="158"/>
      <c r="AG26" s="158"/>
      <c r="AH26" s="158"/>
      <c r="AI26" s="79" t="s">
        <v>66</v>
      </c>
      <c r="AJ26" s="79"/>
      <c r="AK26" s="80"/>
    </row>
    <row r="27" spans="2:37" ht="19.5" customHeight="1">
      <c r="B27" s="89"/>
      <c r="C27" s="233"/>
      <c r="D27" s="234"/>
      <c r="E27" s="234"/>
      <c r="F27" s="234"/>
      <c r="G27" s="234"/>
      <c r="H27" s="234"/>
      <c r="I27" s="234"/>
      <c r="J27" s="235"/>
      <c r="K27" s="237" t="s">
        <v>34</v>
      </c>
      <c r="L27" s="112"/>
      <c r="M27" s="112"/>
      <c r="N27" s="112"/>
      <c r="O27" s="112"/>
      <c r="P27" s="112"/>
      <c r="Q27" s="112"/>
      <c r="R27" s="14"/>
      <c r="S27" s="14"/>
      <c r="T27" s="14"/>
      <c r="U27" s="112" t="s">
        <v>35</v>
      </c>
      <c r="V27" s="236"/>
      <c r="W27" s="237" t="s">
        <v>36</v>
      </c>
      <c r="X27" s="112"/>
      <c r="Y27" s="112"/>
      <c r="Z27" s="112"/>
      <c r="AA27" s="112"/>
      <c r="AB27" s="112"/>
      <c r="AC27" s="112"/>
      <c r="AD27" s="112"/>
      <c r="AE27" s="112"/>
      <c r="AF27" s="14"/>
      <c r="AG27" s="14"/>
      <c r="AH27" s="14"/>
      <c r="AI27" s="112" t="s">
        <v>63</v>
      </c>
      <c r="AJ27" s="112"/>
      <c r="AK27" s="238"/>
    </row>
    <row r="28" spans="2:37" ht="19.5" customHeight="1">
      <c r="B28" s="165"/>
      <c r="C28" s="191" t="s">
        <v>44</v>
      </c>
      <c r="D28" s="110"/>
      <c r="E28" s="110"/>
      <c r="F28" s="111"/>
      <c r="G28" s="111"/>
      <c r="H28" s="111"/>
      <c r="I28" s="112" t="s">
        <v>43</v>
      </c>
      <c r="J28" s="112"/>
      <c r="K28" s="112"/>
      <c r="L28" s="112">
        <f>IF(F28="","",IF(F28&gt;N28,"&gt;",IF(F28&lt;N28,"&lt;","=")))</f>
      </c>
      <c r="M28" s="112"/>
      <c r="N28" s="248">
        <v>0.7</v>
      </c>
      <c r="O28" s="248"/>
      <c r="P28" s="248"/>
      <c r="Q28" s="112" t="s">
        <v>43</v>
      </c>
      <c r="R28" s="112"/>
      <c r="S28" s="112"/>
      <c r="T28" s="18" t="s">
        <v>71</v>
      </c>
      <c r="U28" s="18"/>
      <c r="V28" s="18"/>
      <c r="W28" s="18"/>
      <c r="X28" s="6"/>
      <c r="Y28" s="6"/>
      <c r="Z28" s="112" t="s">
        <v>37</v>
      </c>
      <c r="AA28" s="112"/>
      <c r="AB28" s="6"/>
      <c r="AC28" s="152">
        <f>IF(L28="","",IF(F28&gt;=N28,"OK","OUT"))</f>
      </c>
      <c r="AD28" s="152"/>
      <c r="AE28" s="152"/>
      <c r="AF28" s="6"/>
      <c r="AG28" s="6"/>
      <c r="AH28" s="6"/>
      <c r="AI28" s="6"/>
      <c r="AJ28" s="6"/>
      <c r="AK28" s="7"/>
    </row>
    <row r="29" spans="2:37" ht="19.5" customHeight="1">
      <c r="B29" s="165"/>
      <c r="C29" s="191" t="s">
        <v>45</v>
      </c>
      <c r="D29" s="110"/>
      <c r="E29" s="110"/>
      <c r="F29" s="111"/>
      <c r="G29" s="111"/>
      <c r="H29" s="111"/>
      <c r="I29" s="112" t="s">
        <v>43</v>
      </c>
      <c r="J29" s="112"/>
      <c r="K29" s="112"/>
      <c r="L29" s="112">
        <f>IF(F29="","",IF(F29&gt;N29,"&gt;",IF(F29&lt;N29,"&lt;","=")))</f>
      </c>
      <c r="M29" s="112"/>
      <c r="N29" s="248">
        <v>1</v>
      </c>
      <c r="O29" s="248"/>
      <c r="P29" s="248"/>
      <c r="Q29" s="112" t="s">
        <v>43</v>
      </c>
      <c r="R29" s="112"/>
      <c r="S29" s="112"/>
      <c r="T29" s="18" t="s">
        <v>71</v>
      </c>
      <c r="U29" s="18"/>
      <c r="V29" s="18"/>
      <c r="W29" s="18"/>
      <c r="X29" s="6"/>
      <c r="Y29" s="6"/>
      <c r="Z29" s="112" t="s">
        <v>37</v>
      </c>
      <c r="AA29" s="112"/>
      <c r="AB29" s="6"/>
      <c r="AC29" s="152">
        <f>IF(L29="","",IF(F29&gt;=N29,"OK","OUT"))</f>
      </c>
      <c r="AD29" s="152"/>
      <c r="AE29" s="152"/>
      <c r="AF29" s="6"/>
      <c r="AG29" s="6"/>
      <c r="AH29" s="6"/>
      <c r="AI29" s="6"/>
      <c r="AJ29" s="6"/>
      <c r="AK29" s="7"/>
    </row>
    <row r="30" spans="2:37" ht="19.5" customHeight="1">
      <c r="B30" s="196"/>
      <c r="C30" s="225" t="s">
        <v>46</v>
      </c>
      <c r="D30" s="125"/>
      <c r="E30" s="125"/>
      <c r="F30" s="126"/>
      <c r="G30" s="126"/>
      <c r="H30" s="126"/>
      <c r="I30" s="127" t="s">
        <v>43</v>
      </c>
      <c r="J30" s="127"/>
      <c r="K30" s="127"/>
      <c r="L30" s="127">
        <f>IF(F30="","",IF(F30&gt;N30,"&gt;",IF(F30&lt;N30,"&lt;","=")))</f>
      </c>
      <c r="M30" s="127"/>
      <c r="N30" s="247">
        <v>1.5</v>
      </c>
      <c r="O30" s="247"/>
      <c r="P30" s="247"/>
      <c r="Q30" s="127" t="s">
        <v>43</v>
      </c>
      <c r="R30" s="127"/>
      <c r="S30" s="127"/>
      <c r="T30" s="5" t="s">
        <v>40</v>
      </c>
      <c r="U30" s="5"/>
      <c r="V30" s="5"/>
      <c r="W30" s="5"/>
      <c r="X30" s="5"/>
      <c r="Y30" s="5"/>
      <c r="Z30" s="127" t="s">
        <v>37</v>
      </c>
      <c r="AA30" s="127"/>
      <c r="AB30" s="5"/>
      <c r="AC30" s="252">
        <f>IF(L30="","",IF(F30&gt;=N30,"OK","OUT"))</f>
      </c>
      <c r="AD30" s="252"/>
      <c r="AE30" s="252"/>
      <c r="AF30" s="5"/>
      <c r="AG30" s="5"/>
      <c r="AH30" s="5"/>
      <c r="AI30" s="5"/>
      <c r="AJ30" s="5"/>
      <c r="AK30" s="9"/>
    </row>
    <row r="31" spans="2:37" ht="19.5" customHeight="1">
      <c r="B31" s="88" t="s">
        <v>48</v>
      </c>
      <c r="C31" s="230" t="s">
        <v>56</v>
      </c>
      <c r="D31" s="231"/>
      <c r="E31" s="231"/>
      <c r="F31" s="232"/>
      <c r="G31" s="187"/>
      <c r="H31" s="188"/>
      <c r="I31" s="188"/>
      <c r="J31" s="188"/>
      <c r="K31" s="188"/>
      <c r="L31" s="228" t="s">
        <v>64</v>
      </c>
      <c r="M31" s="229"/>
      <c r="N31" s="229"/>
      <c r="O31" s="229"/>
      <c r="P31" s="229"/>
      <c r="Q31" s="229"/>
      <c r="R31" s="158"/>
      <c r="S31" s="158"/>
      <c r="T31" s="158"/>
      <c r="U31" s="79" t="s">
        <v>65</v>
      </c>
      <c r="V31" s="249"/>
      <c r="W31" s="250" t="s">
        <v>67</v>
      </c>
      <c r="X31" s="251"/>
      <c r="Y31" s="251"/>
      <c r="Z31" s="251"/>
      <c r="AA31" s="251"/>
      <c r="AB31" s="251"/>
      <c r="AC31" s="251"/>
      <c r="AD31" s="251"/>
      <c r="AE31" s="251"/>
      <c r="AF31" s="158"/>
      <c r="AG31" s="158"/>
      <c r="AH31" s="158"/>
      <c r="AI31" s="79" t="s">
        <v>65</v>
      </c>
      <c r="AJ31" s="79"/>
      <c r="AK31" s="80"/>
    </row>
    <row r="32" spans="2:37" ht="19.5" customHeight="1">
      <c r="B32" s="89"/>
      <c r="C32" s="233"/>
      <c r="D32" s="234"/>
      <c r="E32" s="234"/>
      <c r="F32" s="234"/>
      <c r="G32" s="234"/>
      <c r="H32" s="234"/>
      <c r="I32" s="234"/>
      <c r="J32" s="235"/>
      <c r="K32" s="237" t="s">
        <v>34</v>
      </c>
      <c r="L32" s="112"/>
      <c r="M32" s="112"/>
      <c r="N32" s="112"/>
      <c r="O32" s="112"/>
      <c r="P32" s="112"/>
      <c r="Q32" s="112"/>
      <c r="R32" s="14"/>
      <c r="S32" s="14"/>
      <c r="T32" s="14"/>
      <c r="U32" s="112" t="s">
        <v>35</v>
      </c>
      <c r="V32" s="236"/>
      <c r="W32" s="237" t="s">
        <v>36</v>
      </c>
      <c r="X32" s="112"/>
      <c r="Y32" s="112"/>
      <c r="Z32" s="112"/>
      <c r="AA32" s="112"/>
      <c r="AB32" s="112"/>
      <c r="AC32" s="112"/>
      <c r="AD32" s="112"/>
      <c r="AE32" s="112"/>
      <c r="AF32" s="14"/>
      <c r="AG32" s="14"/>
      <c r="AH32" s="14"/>
      <c r="AI32" s="112" t="s">
        <v>63</v>
      </c>
      <c r="AJ32" s="112"/>
      <c r="AK32" s="238"/>
    </row>
    <row r="33" spans="2:37" ht="19.5" customHeight="1">
      <c r="B33" s="89"/>
      <c r="C33" s="191" t="s">
        <v>44</v>
      </c>
      <c r="D33" s="110"/>
      <c r="E33" s="110"/>
      <c r="F33" s="111"/>
      <c r="G33" s="111"/>
      <c r="H33" s="111"/>
      <c r="I33" s="112" t="s">
        <v>43</v>
      </c>
      <c r="J33" s="112"/>
      <c r="K33" s="112"/>
      <c r="L33" s="112">
        <f>IF(F33="","",IF(F33&gt;N33,"&gt;",IF(F33&lt;N33,"&lt;","=")))</f>
      </c>
      <c r="M33" s="112"/>
      <c r="N33" s="248">
        <v>0.7</v>
      </c>
      <c r="O33" s="248"/>
      <c r="P33" s="248"/>
      <c r="Q33" s="112" t="s">
        <v>43</v>
      </c>
      <c r="R33" s="112"/>
      <c r="S33" s="112"/>
      <c r="T33" s="18" t="s">
        <v>71</v>
      </c>
      <c r="U33" s="18"/>
      <c r="V33" s="18"/>
      <c r="W33" s="18"/>
      <c r="X33" s="6"/>
      <c r="Y33" s="6"/>
      <c r="Z33" s="112" t="s">
        <v>37</v>
      </c>
      <c r="AA33" s="112"/>
      <c r="AB33" s="6"/>
      <c r="AC33" s="112">
        <f>IF(L33="","",IF(F33&gt;=N33,"OK","OUT"))</f>
      </c>
      <c r="AD33" s="112"/>
      <c r="AE33" s="112"/>
      <c r="AF33" s="6"/>
      <c r="AG33" s="6"/>
      <c r="AH33" s="6"/>
      <c r="AI33" s="6"/>
      <c r="AJ33" s="6"/>
      <c r="AK33" s="7"/>
    </row>
    <row r="34" spans="2:37" ht="19.5" customHeight="1">
      <c r="B34" s="89"/>
      <c r="C34" s="191" t="s">
        <v>45</v>
      </c>
      <c r="D34" s="110"/>
      <c r="E34" s="110"/>
      <c r="F34" s="111"/>
      <c r="G34" s="111"/>
      <c r="H34" s="111"/>
      <c r="I34" s="112" t="s">
        <v>43</v>
      </c>
      <c r="J34" s="112"/>
      <c r="K34" s="112"/>
      <c r="L34" s="112">
        <f>IF(F34="","",IF(F34&gt;N34,"&gt;",IF(F34&lt;N34,"&lt;","=")))</f>
      </c>
      <c r="M34" s="112"/>
      <c r="N34" s="248">
        <v>1</v>
      </c>
      <c r="O34" s="248"/>
      <c r="P34" s="248"/>
      <c r="Q34" s="112" t="s">
        <v>43</v>
      </c>
      <c r="R34" s="112"/>
      <c r="S34" s="112"/>
      <c r="T34" s="18" t="s">
        <v>71</v>
      </c>
      <c r="U34" s="18"/>
      <c r="V34" s="18"/>
      <c r="W34" s="18"/>
      <c r="X34" s="6"/>
      <c r="Y34" s="6"/>
      <c r="Z34" s="112" t="s">
        <v>37</v>
      </c>
      <c r="AA34" s="112"/>
      <c r="AB34" s="6"/>
      <c r="AC34" s="112">
        <f>IF(L34="","",IF(F34&gt;=N34,"OK","OUT"))</f>
      </c>
      <c r="AD34" s="112"/>
      <c r="AE34" s="112"/>
      <c r="AF34" s="6"/>
      <c r="AG34" s="6"/>
      <c r="AH34" s="6"/>
      <c r="AI34" s="6"/>
      <c r="AJ34" s="6"/>
      <c r="AK34" s="7"/>
    </row>
    <row r="35" spans="2:37" ht="29.25" customHeight="1">
      <c r="B35" s="13" t="s">
        <v>51</v>
      </c>
      <c r="C35" s="225" t="s">
        <v>46</v>
      </c>
      <c r="D35" s="125"/>
      <c r="E35" s="125"/>
      <c r="F35" s="126"/>
      <c r="G35" s="126"/>
      <c r="H35" s="126"/>
      <c r="I35" s="127" t="s">
        <v>43</v>
      </c>
      <c r="J35" s="127"/>
      <c r="K35" s="127"/>
      <c r="L35" s="127">
        <f>IF(F35="","",IF(F35&gt;N35,"&gt;",IF(F35&lt;N35,"&lt;","=")))</f>
      </c>
      <c r="M35" s="127"/>
      <c r="N35" s="247">
        <v>1.5</v>
      </c>
      <c r="O35" s="247"/>
      <c r="P35" s="247"/>
      <c r="Q35" s="127" t="s">
        <v>43</v>
      </c>
      <c r="R35" s="127"/>
      <c r="S35" s="127"/>
      <c r="T35" s="5" t="s">
        <v>40</v>
      </c>
      <c r="U35" s="5"/>
      <c r="V35" s="5"/>
      <c r="W35" s="5"/>
      <c r="X35" s="5"/>
      <c r="Y35" s="5"/>
      <c r="Z35" s="127" t="s">
        <v>37</v>
      </c>
      <c r="AA35" s="127"/>
      <c r="AB35" s="5"/>
      <c r="AC35" s="127">
        <f>IF(L35="","",IF(F35&gt;=N35,"OK","OUT"))</f>
      </c>
      <c r="AD35" s="127"/>
      <c r="AE35" s="127"/>
      <c r="AF35" s="5"/>
      <c r="AG35" s="5"/>
      <c r="AH35" s="5"/>
      <c r="AI35" s="5"/>
      <c r="AJ35" s="5"/>
      <c r="AK35" s="9"/>
    </row>
    <row r="36" spans="2:37" s="15" customFormat="1" ht="19.5" customHeight="1">
      <c r="B36" s="239" t="s">
        <v>12</v>
      </c>
      <c r="C36" s="242" t="s">
        <v>25</v>
      </c>
      <c r="D36" s="167"/>
      <c r="E36" s="167"/>
      <c r="F36" s="167"/>
      <c r="G36" s="167" t="s">
        <v>53</v>
      </c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8"/>
    </row>
    <row r="37" spans="2:37" s="15" customFormat="1" ht="19.5" customHeight="1">
      <c r="B37" s="240"/>
      <c r="C37" s="16" t="s">
        <v>26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43" t="s">
        <v>54</v>
      </c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4"/>
    </row>
    <row r="38" spans="2:37" s="15" customFormat="1" ht="19.5" customHeight="1">
      <c r="B38" s="240"/>
      <c r="C38" s="245" t="s">
        <v>49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111" t="s">
        <v>52</v>
      </c>
      <c r="AH38" s="111"/>
      <c r="AI38" s="111"/>
      <c r="AJ38" s="111"/>
      <c r="AK38" s="184"/>
    </row>
    <row r="39" spans="2:37" s="15" customFormat="1" ht="19.5" customHeight="1">
      <c r="B39" s="241"/>
      <c r="C39" s="246" t="s">
        <v>27</v>
      </c>
      <c r="D39" s="126"/>
      <c r="E39" s="126"/>
      <c r="F39" s="126"/>
      <c r="G39" s="171" t="s">
        <v>55</v>
      </c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2"/>
    </row>
    <row r="40" spans="2:37" ht="54" customHeight="1">
      <c r="B40" s="11" t="s">
        <v>13</v>
      </c>
      <c r="C40" s="102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4"/>
    </row>
  </sheetData>
  <sheetProtection/>
  <mergeCells count="139">
    <mergeCell ref="AE2:AK2"/>
    <mergeCell ref="C3:D3"/>
    <mergeCell ref="E3:F3"/>
    <mergeCell ref="H3:I3"/>
    <mergeCell ref="J3:K3"/>
    <mergeCell ref="L3:M3"/>
    <mergeCell ref="N3:O3"/>
    <mergeCell ref="P3:Q3"/>
    <mergeCell ref="S3:T3"/>
    <mergeCell ref="U3:V3"/>
    <mergeCell ref="W3:AK3"/>
    <mergeCell ref="C4:AK4"/>
    <mergeCell ref="C5:R5"/>
    <mergeCell ref="S5:V5"/>
    <mergeCell ref="W5:AK5"/>
    <mergeCell ref="C6:G6"/>
    <mergeCell ref="H6:P6"/>
    <mergeCell ref="Q6:V6"/>
    <mergeCell ref="W6:AE6"/>
    <mergeCell ref="AF6:AK6"/>
    <mergeCell ref="C7:AK7"/>
    <mergeCell ref="C8:AK8"/>
    <mergeCell ref="C9:AK9"/>
    <mergeCell ref="C10:AK10"/>
    <mergeCell ref="B11:B13"/>
    <mergeCell ref="C11:AK11"/>
    <mergeCell ref="C12:J12"/>
    <mergeCell ref="L12:AK12"/>
    <mergeCell ref="C13:J13"/>
    <mergeCell ref="L13:AK13"/>
    <mergeCell ref="B15:B20"/>
    <mergeCell ref="C15:AK15"/>
    <mergeCell ref="C16:E16"/>
    <mergeCell ref="F16:AK16"/>
    <mergeCell ref="C17:G17"/>
    <mergeCell ref="H17:AK17"/>
    <mergeCell ref="C18:E18"/>
    <mergeCell ref="F18:I18"/>
    <mergeCell ref="J18:K18"/>
    <mergeCell ref="J21:AK21"/>
    <mergeCell ref="C22:H22"/>
    <mergeCell ref="J22:AK22"/>
    <mergeCell ref="C23:H23"/>
    <mergeCell ref="J23:AK23"/>
    <mergeCell ref="C14:AK14"/>
    <mergeCell ref="B26:B30"/>
    <mergeCell ref="K27:Q27"/>
    <mergeCell ref="R26:T26"/>
    <mergeCell ref="U26:V26"/>
    <mergeCell ref="W26:AE26"/>
    <mergeCell ref="C19:L19"/>
    <mergeCell ref="M19:AK19"/>
    <mergeCell ref="C20:AK20"/>
    <mergeCell ref="B21:B25"/>
    <mergeCell ref="C21:H21"/>
    <mergeCell ref="AC28:AE28"/>
    <mergeCell ref="L26:Q26"/>
    <mergeCell ref="C24:H24"/>
    <mergeCell ref="J24:AK24"/>
    <mergeCell ref="C25:K25"/>
    <mergeCell ref="L25:AK25"/>
    <mergeCell ref="N29:P29"/>
    <mergeCell ref="Q29:S29"/>
    <mergeCell ref="AF26:AH26"/>
    <mergeCell ref="C28:E28"/>
    <mergeCell ref="F28:H28"/>
    <mergeCell ref="I28:K28"/>
    <mergeCell ref="L28:M28"/>
    <mergeCell ref="N28:P28"/>
    <mergeCell ref="Q28:S28"/>
    <mergeCell ref="Z28:AA28"/>
    <mergeCell ref="Z29:AA29"/>
    <mergeCell ref="AC29:AE29"/>
    <mergeCell ref="C30:E30"/>
    <mergeCell ref="F30:H30"/>
    <mergeCell ref="I30:K30"/>
    <mergeCell ref="L30:M30"/>
    <mergeCell ref="N30:P30"/>
    <mergeCell ref="Q30:S30"/>
    <mergeCell ref="Z30:AA30"/>
    <mergeCell ref="AC30:AE30"/>
    <mergeCell ref="B31:B34"/>
    <mergeCell ref="R31:T31"/>
    <mergeCell ref="U31:V31"/>
    <mergeCell ref="W31:AE31"/>
    <mergeCell ref="C34:E34"/>
    <mergeCell ref="F34:H34"/>
    <mergeCell ref="I34:K34"/>
    <mergeCell ref="L34:M34"/>
    <mergeCell ref="C32:J32"/>
    <mergeCell ref="N34:P34"/>
    <mergeCell ref="AF31:AH31"/>
    <mergeCell ref="C33:E33"/>
    <mergeCell ref="F33:H33"/>
    <mergeCell ref="I33:K33"/>
    <mergeCell ref="L33:M33"/>
    <mergeCell ref="N33:P33"/>
    <mergeCell ref="Q33:S33"/>
    <mergeCell ref="Z33:AA33"/>
    <mergeCell ref="AC33:AE33"/>
    <mergeCell ref="U32:V32"/>
    <mergeCell ref="Q34:S34"/>
    <mergeCell ref="Z34:AA34"/>
    <mergeCell ref="AC34:AE34"/>
    <mergeCell ref="C35:E35"/>
    <mergeCell ref="F35:H35"/>
    <mergeCell ref="I35:K35"/>
    <mergeCell ref="L35:M35"/>
    <mergeCell ref="N35:P35"/>
    <mergeCell ref="Q35:S35"/>
    <mergeCell ref="AC35:AE35"/>
    <mergeCell ref="B36:B39"/>
    <mergeCell ref="C36:F36"/>
    <mergeCell ref="G36:AK36"/>
    <mergeCell ref="Q37:AK37"/>
    <mergeCell ref="C38:AF38"/>
    <mergeCell ref="AG38:AK38"/>
    <mergeCell ref="C39:F39"/>
    <mergeCell ref="G39:AK39"/>
    <mergeCell ref="C40:AK40"/>
    <mergeCell ref="U27:V27"/>
    <mergeCell ref="W27:AE27"/>
    <mergeCell ref="AI26:AK26"/>
    <mergeCell ref="K32:Q32"/>
    <mergeCell ref="W32:AE32"/>
    <mergeCell ref="AI31:AK31"/>
    <mergeCell ref="AI27:AK27"/>
    <mergeCell ref="AI32:AK32"/>
    <mergeCell ref="Z35:AA35"/>
    <mergeCell ref="L31:Q31"/>
    <mergeCell ref="C26:F26"/>
    <mergeCell ref="C31:F31"/>
    <mergeCell ref="C27:J27"/>
    <mergeCell ref="G26:K26"/>
    <mergeCell ref="G31:K31"/>
    <mergeCell ref="C29:E29"/>
    <mergeCell ref="F29:H29"/>
    <mergeCell ref="I29:K29"/>
    <mergeCell ref="L29:M29"/>
  </mergeCells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AM38"/>
  <sheetViews>
    <sheetView view="pageBreakPreview" zoomScale="120" zoomScaleNormal="120" zoomScaleSheetLayoutView="120" zoomScalePageLayoutView="0" workbookViewId="0" topLeftCell="A22">
      <selection activeCell="AL33" sqref="AL33"/>
    </sheetView>
  </sheetViews>
  <sheetFormatPr defaultColWidth="9.140625" defaultRowHeight="15"/>
  <cols>
    <col min="1" max="1" width="2.140625" style="1" customWidth="1"/>
    <col min="2" max="2" width="11.00390625" style="1" bestFit="1" customWidth="1"/>
    <col min="3" max="37" width="2.140625" style="1" customWidth="1"/>
    <col min="38" max="16384" width="9.00390625" style="1" customWidth="1"/>
  </cols>
  <sheetData>
    <row r="1" ht="12">
      <c r="B1" s="1" t="s">
        <v>50</v>
      </c>
    </row>
    <row r="2" spans="26:37" ht="12">
      <c r="Z2" s="1" t="s">
        <v>41</v>
      </c>
      <c r="AE2" s="106"/>
      <c r="AF2" s="106"/>
      <c r="AG2" s="106"/>
      <c r="AH2" s="106"/>
      <c r="AI2" s="106"/>
      <c r="AJ2" s="106"/>
      <c r="AK2" s="106"/>
    </row>
    <row r="3" spans="2:37" ht="19.5" customHeight="1">
      <c r="B3" s="11" t="s">
        <v>0</v>
      </c>
      <c r="C3" s="193" t="s">
        <v>18</v>
      </c>
      <c r="D3" s="147"/>
      <c r="E3" s="161"/>
      <c r="F3" s="161"/>
      <c r="G3" s="2" t="s">
        <v>19</v>
      </c>
      <c r="H3" s="161"/>
      <c r="I3" s="161"/>
      <c r="J3" s="147" t="s">
        <v>21</v>
      </c>
      <c r="K3" s="147"/>
      <c r="L3" s="147" t="s">
        <v>20</v>
      </c>
      <c r="M3" s="147"/>
      <c r="N3" s="147" t="s">
        <v>18</v>
      </c>
      <c r="O3" s="147"/>
      <c r="P3" s="161"/>
      <c r="Q3" s="161"/>
      <c r="R3" s="2" t="s">
        <v>19</v>
      </c>
      <c r="S3" s="161"/>
      <c r="T3" s="161"/>
      <c r="U3" s="147" t="s">
        <v>21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53"/>
    </row>
    <row r="4" spans="2:39" ht="19.5" customHeight="1">
      <c r="B4" s="11" t="s">
        <v>1</v>
      </c>
      <c r="C4" s="10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  <c r="AM4" s="3"/>
    </row>
    <row r="5" spans="2:37" ht="19.5" customHeight="1">
      <c r="B5" s="11" t="s">
        <v>2</v>
      </c>
      <c r="C5" s="10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263"/>
      <c r="S5" s="264" t="s">
        <v>28</v>
      </c>
      <c r="T5" s="147"/>
      <c r="U5" s="147"/>
      <c r="V5" s="147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4"/>
    </row>
    <row r="6" spans="2:37" ht="19.5" customHeight="1">
      <c r="B6" s="11" t="s">
        <v>3</v>
      </c>
      <c r="C6" s="212"/>
      <c r="D6" s="161"/>
      <c r="E6" s="161"/>
      <c r="F6" s="161"/>
      <c r="G6" s="161"/>
      <c r="H6" s="276" t="s">
        <v>22</v>
      </c>
      <c r="I6" s="277"/>
      <c r="J6" s="277"/>
      <c r="K6" s="277"/>
      <c r="L6" s="277"/>
      <c r="M6" s="277"/>
      <c r="N6" s="277"/>
      <c r="O6" s="277"/>
      <c r="P6" s="277"/>
      <c r="Q6" s="267"/>
      <c r="R6" s="267"/>
      <c r="S6" s="267"/>
      <c r="T6" s="267"/>
      <c r="U6" s="267"/>
      <c r="V6" s="268"/>
      <c r="W6" s="276" t="s">
        <v>23</v>
      </c>
      <c r="X6" s="277"/>
      <c r="Y6" s="277"/>
      <c r="Z6" s="277"/>
      <c r="AA6" s="277"/>
      <c r="AB6" s="277"/>
      <c r="AC6" s="277"/>
      <c r="AD6" s="277"/>
      <c r="AE6" s="277"/>
      <c r="AF6" s="267"/>
      <c r="AG6" s="267"/>
      <c r="AH6" s="267"/>
      <c r="AI6" s="267"/>
      <c r="AJ6" s="267"/>
      <c r="AK6" s="269"/>
    </row>
    <row r="7" spans="2:37" ht="33.75" customHeight="1">
      <c r="B7" s="11" t="s">
        <v>4</v>
      </c>
      <c r="C7" s="19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200"/>
    </row>
    <row r="8" spans="2:37" ht="19.5" customHeight="1">
      <c r="B8" s="11" t="s">
        <v>5</v>
      </c>
      <c r="C8" s="102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4"/>
    </row>
    <row r="9" spans="2:37" ht="19.5" customHeight="1">
      <c r="B9" s="11" t="s">
        <v>6</v>
      </c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4"/>
    </row>
    <row r="10" spans="2:37" ht="19.5" customHeight="1">
      <c r="B10" s="11" t="s">
        <v>7</v>
      </c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4"/>
    </row>
    <row r="11" spans="2:37" ht="19.5" customHeight="1">
      <c r="B11" s="164" t="s">
        <v>8</v>
      </c>
      <c r="C11" s="24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8"/>
    </row>
    <row r="12" spans="2:37" ht="19.5" customHeight="1">
      <c r="B12" s="165"/>
      <c r="C12" s="191" t="s">
        <v>39</v>
      </c>
      <c r="D12" s="110"/>
      <c r="E12" s="110"/>
      <c r="F12" s="110"/>
      <c r="G12" s="110"/>
      <c r="H12" s="110"/>
      <c r="I12" s="110"/>
      <c r="J12" s="110"/>
      <c r="K12" s="4" t="s">
        <v>29</v>
      </c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4"/>
    </row>
    <row r="13" spans="2:37" ht="19.5" customHeight="1">
      <c r="B13" s="196"/>
      <c r="C13" s="225" t="s">
        <v>38</v>
      </c>
      <c r="D13" s="125"/>
      <c r="E13" s="125"/>
      <c r="F13" s="125"/>
      <c r="G13" s="125"/>
      <c r="H13" s="125"/>
      <c r="I13" s="125"/>
      <c r="J13" s="125"/>
      <c r="K13" s="5" t="s">
        <v>29</v>
      </c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2"/>
    </row>
    <row r="14" spans="2:37" ht="19.5" customHeight="1">
      <c r="B14" s="11" t="s">
        <v>9</v>
      </c>
      <c r="C14" s="162" t="s">
        <v>14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214"/>
    </row>
    <row r="15" spans="2:37" ht="19.5" customHeight="1">
      <c r="B15" s="164" t="s">
        <v>10</v>
      </c>
      <c r="C15" s="242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8"/>
    </row>
    <row r="16" spans="2:37" ht="19.5" customHeight="1">
      <c r="B16" s="165"/>
      <c r="C16" s="191" t="s">
        <v>15</v>
      </c>
      <c r="D16" s="110"/>
      <c r="E16" s="110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4"/>
    </row>
    <row r="17" spans="2:37" ht="19.5" customHeight="1">
      <c r="B17" s="165"/>
      <c r="C17" s="261" t="s">
        <v>58</v>
      </c>
      <c r="D17" s="262"/>
      <c r="E17" s="262"/>
      <c r="F17" s="262"/>
      <c r="G17" s="262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4"/>
    </row>
    <row r="18" spans="2:37" ht="19.5" customHeight="1">
      <c r="B18" s="165"/>
      <c r="C18" s="225" t="s">
        <v>16</v>
      </c>
      <c r="D18" s="125"/>
      <c r="E18" s="125"/>
      <c r="F18" s="135"/>
      <c r="G18" s="135"/>
      <c r="H18" s="135"/>
      <c r="I18" s="135"/>
      <c r="J18" s="131" t="s">
        <v>24</v>
      </c>
      <c r="K18" s="131"/>
      <c r="L18" s="1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9"/>
    </row>
    <row r="19" spans="2:37" ht="30.75" customHeight="1">
      <c r="B19" s="165"/>
      <c r="C19" s="255" t="s">
        <v>57</v>
      </c>
      <c r="D19" s="256"/>
      <c r="E19" s="256"/>
      <c r="F19" s="256"/>
      <c r="G19" s="256"/>
      <c r="H19" s="256"/>
      <c r="I19" s="256"/>
      <c r="J19" s="256"/>
      <c r="K19" s="256"/>
      <c r="L19" s="257"/>
      <c r="M19" s="2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259"/>
    </row>
    <row r="20" spans="2:37" ht="19.5" customHeight="1">
      <c r="B20" s="196"/>
      <c r="C20" s="102" t="s">
        <v>59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4"/>
    </row>
    <row r="21" spans="2:37" ht="19.5" customHeight="1">
      <c r="B21" s="164" t="s">
        <v>11</v>
      </c>
      <c r="C21" s="260" t="s">
        <v>30</v>
      </c>
      <c r="D21" s="140"/>
      <c r="E21" s="140"/>
      <c r="F21" s="140"/>
      <c r="G21" s="140"/>
      <c r="H21" s="140"/>
      <c r="I21" s="8" t="s">
        <v>29</v>
      </c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8"/>
    </row>
    <row r="22" spans="2:37" ht="19.5" customHeight="1">
      <c r="B22" s="165"/>
      <c r="C22" s="253" t="s">
        <v>31</v>
      </c>
      <c r="D22" s="112"/>
      <c r="E22" s="112"/>
      <c r="F22" s="112"/>
      <c r="G22" s="112"/>
      <c r="H22" s="112"/>
      <c r="I22" s="6" t="s">
        <v>29</v>
      </c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4"/>
    </row>
    <row r="23" spans="2:37" ht="19.5" customHeight="1">
      <c r="B23" s="165"/>
      <c r="C23" s="253" t="s">
        <v>32</v>
      </c>
      <c r="D23" s="112"/>
      <c r="E23" s="112"/>
      <c r="F23" s="112"/>
      <c r="G23" s="112"/>
      <c r="H23" s="112"/>
      <c r="I23" s="6" t="s">
        <v>29</v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4"/>
    </row>
    <row r="24" spans="2:37" ht="19.5" customHeight="1">
      <c r="B24" s="165"/>
      <c r="C24" s="253" t="s">
        <v>33</v>
      </c>
      <c r="D24" s="112"/>
      <c r="E24" s="112"/>
      <c r="F24" s="112"/>
      <c r="G24" s="112"/>
      <c r="H24" s="112"/>
      <c r="I24" s="6" t="s">
        <v>29</v>
      </c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4"/>
    </row>
    <row r="25" spans="2:37" ht="19.5" customHeight="1">
      <c r="B25" s="165"/>
      <c r="C25" s="254" t="s">
        <v>17</v>
      </c>
      <c r="D25" s="127"/>
      <c r="E25" s="127"/>
      <c r="F25" s="127"/>
      <c r="G25" s="127"/>
      <c r="H25" s="127"/>
      <c r="I25" s="127"/>
      <c r="J25" s="127"/>
      <c r="K25" s="127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2"/>
    </row>
    <row r="26" spans="2:37" ht="19.5" customHeight="1">
      <c r="B26" s="88" t="s">
        <v>47</v>
      </c>
      <c r="C26" s="271" t="s">
        <v>56</v>
      </c>
      <c r="D26" s="272"/>
      <c r="E26" s="272"/>
      <c r="F26" s="272"/>
      <c r="G26" s="272"/>
      <c r="H26" s="272"/>
      <c r="I26" s="272"/>
      <c r="J26" s="273"/>
      <c r="K26" s="274" t="s">
        <v>34</v>
      </c>
      <c r="L26" s="140"/>
      <c r="M26" s="140"/>
      <c r="N26" s="140"/>
      <c r="O26" s="140"/>
      <c r="P26" s="140"/>
      <c r="Q26" s="140"/>
      <c r="R26" s="188"/>
      <c r="S26" s="188"/>
      <c r="T26" s="188"/>
      <c r="U26" s="140" t="s">
        <v>35</v>
      </c>
      <c r="V26" s="275"/>
      <c r="W26" s="274" t="s">
        <v>36</v>
      </c>
      <c r="X26" s="140"/>
      <c r="Y26" s="140"/>
      <c r="Z26" s="140"/>
      <c r="AA26" s="140"/>
      <c r="AB26" s="140"/>
      <c r="AC26" s="140"/>
      <c r="AD26" s="140"/>
      <c r="AE26" s="140"/>
      <c r="AF26" s="188"/>
      <c r="AG26" s="188"/>
      <c r="AH26" s="188"/>
      <c r="AI26" s="8" t="s">
        <v>42</v>
      </c>
      <c r="AJ26" s="8"/>
      <c r="AK26" s="10"/>
    </row>
    <row r="27" spans="2:37" ht="19.5" customHeight="1">
      <c r="B27" s="165"/>
      <c r="C27" s="191" t="s">
        <v>44</v>
      </c>
      <c r="D27" s="110"/>
      <c r="E27" s="110"/>
      <c r="F27" s="111"/>
      <c r="G27" s="111"/>
      <c r="H27" s="111"/>
      <c r="I27" s="112" t="s">
        <v>43</v>
      </c>
      <c r="J27" s="112"/>
      <c r="K27" s="112"/>
      <c r="L27" s="112">
        <f>IF(F27="","",IF(F27&gt;N27,"&gt;",IF(F27&lt;N27,"&lt;","=")))</f>
      </c>
      <c r="M27" s="112"/>
      <c r="N27" s="270">
        <v>0.7</v>
      </c>
      <c r="O27" s="270"/>
      <c r="P27" s="270"/>
      <c r="Q27" s="112" t="s">
        <v>43</v>
      </c>
      <c r="R27" s="112"/>
      <c r="S27" s="112"/>
      <c r="T27" s="6" t="s">
        <v>40</v>
      </c>
      <c r="U27" s="6"/>
      <c r="V27" s="6"/>
      <c r="W27" s="6"/>
      <c r="X27" s="6"/>
      <c r="Y27" s="6"/>
      <c r="Z27" s="112" t="s">
        <v>37</v>
      </c>
      <c r="AA27" s="112"/>
      <c r="AB27" s="6"/>
      <c r="AC27" s="152">
        <f>IF(L27="","",IF(F27&gt;=N27,"OK","OUT"))</f>
      </c>
      <c r="AD27" s="152"/>
      <c r="AE27" s="152"/>
      <c r="AF27" s="6"/>
      <c r="AG27" s="6"/>
      <c r="AH27" s="6"/>
      <c r="AI27" s="6"/>
      <c r="AJ27" s="6"/>
      <c r="AK27" s="7"/>
    </row>
    <row r="28" spans="2:37" ht="19.5" customHeight="1">
      <c r="B28" s="165"/>
      <c r="C28" s="191" t="s">
        <v>45</v>
      </c>
      <c r="D28" s="110"/>
      <c r="E28" s="110"/>
      <c r="F28" s="111"/>
      <c r="G28" s="111"/>
      <c r="H28" s="111"/>
      <c r="I28" s="112" t="s">
        <v>43</v>
      </c>
      <c r="J28" s="112"/>
      <c r="K28" s="112"/>
      <c r="L28" s="112">
        <f>IF(F28="","",IF(F28&gt;N28,"&gt;",IF(F28&lt;N28,"&lt;","=")))</f>
      </c>
      <c r="M28" s="112"/>
      <c r="N28" s="270">
        <v>1</v>
      </c>
      <c r="O28" s="270"/>
      <c r="P28" s="270"/>
      <c r="Q28" s="112" t="s">
        <v>43</v>
      </c>
      <c r="R28" s="112"/>
      <c r="S28" s="112"/>
      <c r="T28" s="6" t="s">
        <v>40</v>
      </c>
      <c r="U28" s="6"/>
      <c r="V28" s="6"/>
      <c r="W28" s="6"/>
      <c r="X28" s="6"/>
      <c r="Y28" s="6"/>
      <c r="Z28" s="112" t="s">
        <v>37</v>
      </c>
      <c r="AA28" s="112"/>
      <c r="AB28" s="6"/>
      <c r="AC28" s="152">
        <f>IF(L28="","",IF(F28&gt;=N28,"OK","OUT"))</f>
      </c>
      <c r="AD28" s="152"/>
      <c r="AE28" s="152"/>
      <c r="AF28" s="6"/>
      <c r="AG28" s="6"/>
      <c r="AH28" s="6"/>
      <c r="AI28" s="6"/>
      <c r="AJ28" s="6"/>
      <c r="AK28" s="7"/>
    </row>
    <row r="29" spans="2:37" ht="19.5" customHeight="1">
      <c r="B29" s="196"/>
      <c r="C29" s="225" t="s">
        <v>46</v>
      </c>
      <c r="D29" s="125"/>
      <c r="E29" s="125"/>
      <c r="F29" s="126"/>
      <c r="G29" s="126"/>
      <c r="H29" s="126"/>
      <c r="I29" s="127" t="s">
        <v>43</v>
      </c>
      <c r="J29" s="127"/>
      <c r="K29" s="127"/>
      <c r="L29" s="127">
        <f>IF(F29="","",IF(F29&gt;N29,"&gt;",IF(F29&lt;N29,"&lt;","=")))</f>
      </c>
      <c r="M29" s="127"/>
      <c r="N29" s="247">
        <v>1.5</v>
      </c>
      <c r="O29" s="247"/>
      <c r="P29" s="247"/>
      <c r="Q29" s="127" t="s">
        <v>43</v>
      </c>
      <c r="R29" s="127"/>
      <c r="S29" s="127"/>
      <c r="T29" s="5" t="s">
        <v>40</v>
      </c>
      <c r="U29" s="5"/>
      <c r="V29" s="5"/>
      <c r="W29" s="5"/>
      <c r="X29" s="5"/>
      <c r="Y29" s="5"/>
      <c r="Z29" s="127" t="s">
        <v>37</v>
      </c>
      <c r="AA29" s="127"/>
      <c r="AB29" s="5"/>
      <c r="AC29" s="252">
        <f>IF(L29="","",IF(F29&gt;=N29,"OK","OUT"))</f>
      </c>
      <c r="AD29" s="252"/>
      <c r="AE29" s="252"/>
      <c r="AF29" s="5"/>
      <c r="AG29" s="5"/>
      <c r="AH29" s="5"/>
      <c r="AI29" s="5"/>
      <c r="AJ29" s="5"/>
      <c r="AK29" s="9"/>
    </row>
    <row r="30" spans="2:37" ht="19.5" customHeight="1">
      <c r="B30" s="88" t="s">
        <v>48</v>
      </c>
      <c r="C30" s="271" t="s">
        <v>56</v>
      </c>
      <c r="D30" s="272"/>
      <c r="E30" s="272"/>
      <c r="F30" s="272"/>
      <c r="G30" s="272"/>
      <c r="H30" s="272"/>
      <c r="I30" s="272"/>
      <c r="J30" s="273"/>
      <c r="K30" s="274" t="s">
        <v>34</v>
      </c>
      <c r="L30" s="140"/>
      <c r="M30" s="140"/>
      <c r="N30" s="140"/>
      <c r="O30" s="140"/>
      <c r="P30" s="140"/>
      <c r="Q30" s="140"/>
      <c r="R30" s="188"/>
      <c r="S30" s="188"/>
      <c r="T30" s="188"/>
      <c r="U30" s="140" t="s">
        <v>35</v>
      </c>
      <c r="V30" s="275"/>
      <c r="W30" s="274" t="s">
        <v>36</v>
      </c>
      <c r="X30" s="140"/>
      <c r="Y30" s="140"/>
      <c r="Z30" s="140"/>
      <c r="AA30" s="140"/>
      <c r="AB30" s="140"/>
      <c r="AC30" s="140"/>
      <c r="AD30" s="140"/>
      <c r="AE30" s="140"/>
      <c r="AF30" s="188"/>
      <c r="AG30" s="188"/>
      <c r="AH30" s="188"/>
      <c r="AI30" s="8" t="s">
        <v>42</v>
      </c>
      <c r="AJ30" s="8"/>
      <c r="AK30" s="10"/>
    </row>
    <row r="31" spans="2:37" ht="19.5" customHeight="1">
      <c r="B31" s="89"/>
      <c r="C31" s="191" t="s">
        <v>44</v>
      </c>
      <c r="D31" s="110"/>
      <c r="E31" s="110"/>
      <c r="F31" s="111"/>
      <c r="G31" s="111"/>
      <c r="H31" s="111"/>
      <c r="I31" s="112" t="s">
        <v>43</v>
      </c>
      <c r="J31" s="112"/>
      <c r="K31" s="112"/>
      <c r="L31" s="112">
        <f>IF(F31="","",IF(F31&gt;N31,"&gt;",IF(F31&lt;N31,"&lt;","=")))</f>
      </c>
      <c r="M31" s="112"/>
      <c r="N31" s="270">
        <v>0.7</v>
      </c>
      <c r="O31" s="270"/>
      <c r="P31" s="270"/>
      <c r="Q31" s="112" t="s">
        <v>43</v>
      </c>
      <c r="R31" s="112"/>
      <c r="S31" s="112"/>
      <c r="T31" s="6" t="s">
        <v>40</v>
      </c>
      <c r="U31" s="6"/>
      <c r="V31" s="6"/>
      <c r="W31" s="6"/>
      <c r="X31" s="6"/>
      <c r="Y31" s="6"/>
      <c r="Z31" s="112" t="s">
        <v>37</v>
      </c>
      <c r="AA31" s="112"/>
      <c r="AB31" s="6"/>
      <c r="AC31" s="112">
        <f>IF(L31="","",IF(F31&gt;=N31,"OK","OUT"))</f>
      </c>
      <c r="AD31" s="112"/>
      <c r="AE31" s="112"/>
      <c r="AF31" s="6"/>
      <c r="AG31" s="6"/>
      <c r="AH31" s="6"/>
      <c r="AI31" s="6"/>
      <c r="AJ31" s="6"/>
      <c r="AK31" s="7"/>
    </row>
    <row r="32" spans="2:37" ht="19.5" customHeight="1">
      <c r="B32" s="89"/>
      <c r="C32" s="191" t="s">
        <v>45</v>
      </c>
      <c r="D32" s="110"/>
      <c r="E32" s="110"/>
      <c r="F32" s="111"/>
      <c r="G32" s="111"/>
      <c r="H32" s="111"/>
      <c r="I32" s="112" t="s">
        <v>43</v>
      </c>
      <c r="J32" s="112"/>
      <c r="K32" s="112"/>
      <c r="L32" s="112">
        <f>IF(F32="","",IF(F32&gt;N32,"&gt;",IF(F32&lt;N32,"&lt;","=")))</f>
      </c>
      <c r="M32" s="112"/>
      <c r="N32" s="270">
        <v>1</v>
      </c>
      <c r="O32" s="270"/>
      <c r="P32" s="270"/>
      <c r="Q32" s="112" t="s">
        <v>43</v>
      </c>
      <c r="R32" s="112"/>
      <c r="S32" s="112"/>
      <c r="T32" s="6" t="s">
        <v>40</v>
      </c>
      <c r="U32" s="6"/>
      <c r="V32" s="6"/>
      <c r="W32" s="6"/>
      <c r="X32" s="6"/>
      <c r="Y32" s="6"/>
      <c r="Z32" s="112" t="s">
        <v>37</v>
      </c>
      <c r="AA32" s="112"/>
      <c r="AB32" s="6"/>
      <c r="AC32" s="112">
        <f>IF(L32="","",IF(F32&gt;=N32,"OK","OUT"))</f>
      </c>
      <c r="AD32" s="112"/>
      <c r="AE32" s="112"/>
      <c r="AF32" s="6"/>
      <c r="AG32" s="6"/>
      <c r="AH32" s="6"/>
      <c r="AI32" s="6"/>
      <c r="AJ32" s="6"/>
      <c r="AK32" s="7"/>
    </row>
    <row r="33" spans="2:37" ht="32.25" customHeight="1">
      <c r="B33" s="13" t="s">
        <v>51</v>
      </c>
      <c r="C33" s="225" t="s">
        <v>46</v>
      </c>
      <c r="D33" s="125"/>
      <c r="E33" s="125"/>
      <c r="F33" s="126"/>
      <c r="G33" s="126"/>
      <c r="H33" s="126"/>
      <c r="I33" s="127" t="s">
        <v>43</v>
      </c>
      <c r="J33" s="127"/>
      <c r="K33" s="127"/>
      <c r="L33" s="127">
        <f>IF(F33="","",IF(F33&gt;N33,"&gt;",IF(F33&lt;N33,"&lt;","=")))</f>
      </c>
      <c r="M33" s="127"/>
      <c r="N33" s="247">
        <v>1.5</v>
      </c>
      <c r="O33" s="247"/>
      <c r="P33" s="247"/>
      <c r="Q33" s="127" t="s">
        <v>43</v>
      </c>
      <c r="R33" s="127"/>
      <c r="S33" s="127"/>
      <c r="T33" s="5" t="s">
        <v>40</v>
      </c>
      <c r="U33" s="5"/>
      <c r="V33" s="5"/>
      <c r="W33" s="5"/>
      <c r="X33" s="5"/>
      <c r="Y33" s="5"/>
      <c r="Z33" s="127" t="s">
        <v>37</v>
      </c>
      <c r="AA33" s="127"/>
      <c r="AB33" s="5"/>
      <c r="AC33" s="127">
        <f>IF(L33="","",IF(F33&gt;=N33,"OK","OUT"))</f>
      </c>
      <c r="AD33" s="127"/>
      <c r="AE33" s="127"/>
      <c r="AF33" s="5"/>
      <c r="AG33" s="5"/>
      <c r="AH33" s="5"/>
      <c r="AI33" s="5"/>
      <c r="AJ33" s="5"/>
      <c r="AK33" s="9"/>
    </row>
    <row r="34" spans="2:37" s="15" customFormat="1" ht="19.5" customHeight="1">
      <c r="B34" s="239" t="s">
        <v>12</v>
      </c>
      <c r="C34" s="242" t="s">
        <v>25</v>
      </c>
      <c r="D34" s="167"/>
      <c r="E34" s="167"/>
      <c r="F34" s="167"/>
      <c r="G34" s="167" t="s">
        <v>53</v>
      </c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2:37" s="15" customFormat="1" ht="19.5" customHeight="1">
      <c r="B35" s="240"/>
      <c r="C35" s="16" t="s">
        <v>26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43" t="s">
        <v>54</v>
      </c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4"/>
    </row>
    <row r="36" spans="2:37" s="15" customFormat="1" ht="19.5" customHeight="1">
      <c r="B36" s="240"/>
      <c r="C36" s="245" t="s">
        <v>49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111" t="s">
        <v>52</v>
      </c>
      <c r="AH36" s="111"/>
      <c r="AI36" s="111"/>
      <c r="AJ36" s="111"/>
      <c r="AK36" s="184"/>
    </row>
    <row r="37" spans="2:37" s="15" customFormat="1" ht="19.5" customHeight="1">
      <c r="B37" s="241"/>
      <c r="C37" s="246" t="s">
        <v>27</v>
      </c>
      <c r="D37" s="126"/>
      <c r="E37" s="126"/>
      <c r="F37" s="126"/>
      <c r="G37" s="171" t="s">
        <v>55</v>
      </c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2"/>
    </row>
    <row r="38" spans="2:37" ht="69.75" customHeight="1">
      <c r="B38" s="11" t="s">
        <v>13</v>
      </c>
      <c r="C38" s="102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4"/>
    </row>
  </sheetData>
  <sheetProtection/>
  <mergeCells count="125">
    <mergeCell ref="AE2:AK2"/>
    <mergeCell ref="C3:D3"/>
    <mergeCell ref="E3:F3"/>
    <mergeCell ref="H3:I3"/>
    <mergeCell ref="J3:K3"/>
    <mergeCell ref="L3:M3"/>
    <mergeCell ref="N3:O3"/>
    <mergeCell ref="P3:Q3"/>
    <mergeCell ref="S3:T3"/>
    <mergeCell ref="U3:V3"/>
    <mergeCell ref="W3:AK3"/>
    <mergeCell ref="C4:AK4"/>
    <mergeCell ref="C5:R5"/>
    <mergeCell ref="S5:V5"/>
    <mergeCell ref="W5:AK5"/>
    <mergeCell ref="C6:G6"/>
    <mergeCell ref="H6:P6"/>
    <mergeCell ref="Q6:V6"/>
    <mergeCell ref="W6:AE6"/>
    <mergeCell ref="AF6:AK6"/>
    <mergeCell ref="C7:AK7"/>
    <mergeCell ref="C8:AK8"/>
    <mergeCell ref="C9:AK9"/>
    <mergeCell ref="C10:AK10"/>
    <mergeCell ref="B11:B13"/>
    <mergeCell ref="C11:AK11"/>
    <mergeCell ref="C12:J12"/>
    <mergeCell ref="L12:AK12"/>
    <mergeCell ref="C13:J13"/>
    <mergeCell ref="L13:AK13"/>
    <mergeCell ref="C14:AK14"/>
    <mergeCell ref="B15:B20"/>
    <mergeCell ref="C15:AK15"/>
    <mergeCell ref="C16:E16"/>
    <mergeCell ref="F16:AK16"/>
    <mergeCell ref="C18:E18"/>
    <mergeCell ref="F18:I18"/>
    <mergeCell ref="J18:K18"/>
    <mergeCell ref="C19:L19"/>
    <mergeCell ref="M19:AK19"/>
    <mergeCell ref="C20:AK20"/>
    <mergeCell ref="B21:B25"/>
    <mergeCell ref="C21:H21"/>
    <mergeCell ref="J21:AK21"/>
    <mergeCell ref="C22:H22"/>
    <mergeCell ref="J22:AK22"/>
    <mergeCell ref="C23:H23"/>
    <mergeCell ref="J23:AK23"/>
    <mergeCell ref="C24:H24"/>
    <mergeCell ref="J24:AK24"/>
    <mergeCell ref="B26:B29"/>
    <mergeCell ref="C26:J26"/>
    <mergeCell ref="K26:Q26"/>
    <mergeCell ref="R26:T26"/>
    <mergeCell ref="U26:V26"/>
    <mergeCell ref="W26:AE26"/>
    <mergeCell ref="C27:E27"/>
    <mergeCell ref="I27:K27"/>
    <mergeCell ref="L27:M27"/>
    <mergeCell ref="N27:P27"/>
    <mergeCell ref="Q27:S27"/>
    <mergeCell ref="Z27:AA27"/>
    <mergeCell ref="C25:K25"/>
    <mergeCell ref="L25:AK25"/>
    <mergeCell ref="AF26:AH26"/>
    <mergeCell ref="AC27:AE27"/>
    <mergeCell ref="C28:E28"/>
    <mergeCell ref="F28:H28"/>
    <mergeCell ref="I28:K28"/>
    <mergeCell ref="L28:M28"/>
    <mergeCell ref="N28:P28"/>
    <mergeCell ref="Q28:S28"/>
    <mergeCell ref="Z28:AA28"/>
    <mergeCell ref="AC28:AE28"/>
    <mergeCell ref="F27:H27"/>
    <mergeCell ref="C29:E29"/>
    <mergeCell ref="F29:H29"/>
    <mergeCell ref="I29:K29"/>
    <mergeCell ref="L29:M29"/>
    <mergeCell ref="N29:P29"/>
    <mergeCell ref="Q29:S29"/>
    <mergeCell ref="Z29:AA29"/>
    <mergeCell ref="AC29:AE29"/>
    <mergeCell ref="B30:B32"/>
    <mergeCell ref="C30:J30"/>
    <mergeCell ref="K30:Q30"/>
    <mergeCell ref="R30:T30"/>
    <mergeCell ref="U30:V30"/>
    <mergeCell ref="W30:AE30"/>
    <mergeCell ref="C32:E32"/>
    <mergeCell ref="F32:H32"/>
    <mergeCell ref="I32:K32"/>
    <mergeCell ref="AF30:AH30"/>
    <mergeCell ref="C31:E31"/>
    <mergeCell ref="F31:H31"/>
    <mergeCell ref="I31:K31"/>
    <mergeCell ref="L31:M31"/>
    <mergeCell ref="N31:P31"/>
    <mergeCell ref="Q31:S31"/>
    <mergeCell ref="Z31:AA31"/>
    <mergeCell ref="AC31:AE31"/>
    <mergeCell ref="L32:M32"/>
    <mergeCell ref="N32:P32"/>
    <mergeCell ref="Q32:S32"/>
    <mergeCell ref="Z32:AA32"/>
    <mergeCell ref="AC32:AE32"/>
    <mergeCell ref="G37:AK37"/>
    <mergeCell ref="AG36:AK36"/>
    <mergeCell ref="Q33:S33"/>
    <mergeCell ref="C37:F37"/>
    <mergeCell ref="C33:E33"/>
    <mergeCell ref="F33:H33"/>
    <mergeCell ref="I33:K33"/>
    <mergeCell ref="L33:M33"/>
    <mergeCell ref="N33:P33"/>
    <mergeCell ref="C17:G17"/>
    <mergeCell ref="H17:AK17"/>
    <mergeCell ref="C38:AK38"/>
    <mergeCell ref="Z33:AA33"/>
    <mergeCell ref="AC33:AE33"/>
    <mergeCell ref="B34:B37"/>
    <mergeCell ref="C34:F34"/>
    <mergeCell ref="G34:AK34"/>
    <mergeCell ref="Q35:AK35"/>
    <mergeCell ref="C36:AF36"/>
  </mergeCells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11120</dc:creator>
  <cp:keywords/>
  <dc:description/>
  <cp:lastModifiedBy>matsuki-sa</cp:lastModifiedBy>
  <cp:lastPrinted>2021-04-08T02:27:25Z</cp:lastPrinted>
  <dcterms:created xsi:type="dcterms:W3CDTF">2013-07-25T02:11:05Z</dcterms:created>
  <dcterms:modified xsi:type="dcterms:W3CDTF">2021-04-08T02:29:27Z</dcterms:modified>
  <cp:category/>
  <cp:version/>
  <cp:contentType/>
  <cp:contentStatus/>
</cp:coreProperties>
</file>